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codeName="ThisWorkbook" defaultThemeVersion="124226"/>
  <mc:AlternateContent xmlns:mc="http://schemas.openxmlformats.org/markup-compatibility/2006">
    <mc:Choice Requires="x15">
      <x15ac:absPath xmlns:x15ac="http://schemas.microsoft.com/office/spreadsheetml/2010/11/ac" url="/Users/lisbethvanegas/Downloads/"/>
    </mc:Choice>
  </mc:AlternateContent>
  <xr:revisionPtr revIDLastSave="0" documentId="13_ncr:1_{FA191649-896A-B04B-9EC3-E27F7677FF9D}" xr6:coauthVersionLast="45" xr6:coauthVersionMax="47" xr10:uidLastSave="{00000000-0000-0000-0000-000000000000}"/>
  <bookViews>
    <workbookView xWindow="860" yWindow="440" windowWidth="37480" windowHeight="19980" activeTab="2" xr2:uid="{00000000-000D-0000-FFFF-FFFF00000000}"/>
  </bookViews>
  <sheets>
    <sheet name="CENTRO INTERNAL" sheetId="1" state="hidden" r:id="rId1"/>
    <sheet name="CLL 100" sheetId="3" state="hidden" r:id="rId2"/>
    <sheet name="SC-FO-120" sheetId="7" r:id="rId3"/>
  </sheets>
  <externalReferences>
    <externalReference r:id="rId4"/>
  </externalReferences>
  <definedNames>
    <definedName name="_xlnm._FilterDatabase" localSheetId="2" hidden="1">'SC-FO-120'!$A$12:$T$51</definedName>
    <definedName name="_xlnm.Print_Area" localSheetId="0">#N/A</definedName>
    <definedName name="_xlnm.Print_Area" localSheetId="1">#N/A</definedName>
    <definedName name="_xlnm.Print_Area" localSheetId="2">#N/A</definedName>
    <definedName name="AREA_RESPONSABLE">[1]DATOS!$AL$3:$AL$93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8" i="7" l="1"/>
  <c r="S33" i="7"/>
  <c r="S29" i="7" l="1"/>
  <c r="S48" i="7"/>
  <c r="J16" i="3" l="1"/>
  <c r="J17" i="3"/>
  <c r="J18" i="3"/>
  <c r="J19" i="3"/>
  <c r="J21" i="3"/>
  <c r="J22" i="3"/>
  <c r="J23" i="3"/>
  <c r="J24" i="3"/>
  <c r="J26" i="3"/>
  <c r="J27" i="3"/>
  <c r="J28" i="3"/>
  <c r="J29" i="3"/>
  <c r="J30" i="3"/>
  <c r="J31" i="3"/>
  <c r="J32" i="3"/>
  <c r="J34" i="3"/>
  <c r="J35" i="3"/>
  <c r="J37" i="3"/>
  <c r="J39" i="3"/>
  <c r="J40" i="3"/>
  <c r="J41" i="3"/>
  <c r="J45" i="3"/>
  <c r="J46" i="3"/>
  <c r="J47" i="3"/>
  <c r="J48" i="3"/>
  <c r="J78" i="3"/>
  <c r="J79" i="3"/>
  <c r="J81" i="3"/>
  <c r="J82" i="3"/>
  <c r="J84" i="3"/>
  <c r="J85" i="3"/>
  <c r="J86" i="3"/>
  <c r="J87" i="3"/>
  <c r="J89" i="3"/>
  <c r="J91" i="3"/>
  <c r="J93" i="3"/>
  <c r="J94" i="3"/>
  <c r="J16" i="1"/>
  <c r="J17" i="1"/>
  <c r="J18" i="1"/>
  <c r="J19" i="1"/>
  <c r="J21" i="1"/>
  <c r="J22" i="1"/>
  <c r="J23" i="1"/>
  <c r="J24" i="1"/>
  <c r="J26" i="1"/>
  <c r="J27" i="1"/>
  <c r="J28" i="1"/>
  <c r="J29" i="1"/>
  <c r="J30" i="1"/>
  <c r="J31" i="1"/>
  <c r="J32" i="1"/>
  <c r="J34" i="1"/>
  <c r="J35" i="1"/>
  <c r="J37" i="1"/>
  <c r="J39" i="1"/>
  <c r="J40" i="1"/>
  <c r="J41" i="1"/>
  <c r="J45" i="1"/>
  <c r="J46" i="1"/>
  <c r="J47" i="1"/>
  <c r="J48" i="1"/>
  <c r="I51" i="1"/>
  <c r="I62" i="1"/>
  <c r="I55" i="1" s="1"/>
  <c r="I64" i="1"/>
  <c r="J96" i="1"/>
  <c r="J97" i="1"/>
  <c r="J99" i="1"/>
  <c r="J100" i="1"/>
  <c r="J102" i="1"/>
  <c r="J103" i="1"/>
  <c r="J107" i="1"/>
  <c r="J109" i="1"/>
  <c r="J110" i="1"/>
  <c r="I113" i="1"/>
  <c r="I122" i="1"/>
  <c r="J146" i="1"/>
  <c r="J147" i="1"/>
  <c r="J149" i="1"/>
  <c r="J150" i="1"/>
  <c r="J152" i="1"/>
  <c r="J153" i="1"/>
  <c r="J157" i="1"/>
  <c r="J159" i="1"/>
  <c r="J160" i="1"/>
  <c r="I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apuentesc</author>
  </authors>
  <commentList>
    <comment ref="I118" authorId="0" shapeId="0" xr:uid="{00000000-0006-0000-0000-000001000000}">
      <text>
        <r>
          <rPr>
            <sz val="8"/>
            <color indexed="81"/>
            <rFont val="Tahoma"/>
            <family val="2"/>
          </rPr>
          <t>Cantidad por valor Descuento.</t>
        </r>
      </text>
    </comment>
    <comment ref="I119" authorId="0" shapeId="0" xr:uid="{00000000-0006-0000-0000-000002000000}">
      <text>
        <r>
          <rPr>
            <sz val="8"/>
            <color indexed="81"/>
            <rFont val="Tahoma"/>
            <family val="2"/>
          </rPr>
          <t>Cantidad libretas con descuento.</t>
        </r>
      </text>
    </comment>
    <comment ref="I122" authorId="0" shapeId="0" xr:uid="{00000000-0006-0000-0000-000003000000}">
      <text>
        <r>
          <rPr>
            <sz val="8"/>
            <color indexed="81"/>
            <rFont val="Tahoma"/>
            <family val="2"/>
          </rPr>
          <t xml:space="preserve">Valor libretas expedidas menos descuento electoral.
</t>
        </r>
      </text>
    </comment>
  </commentList>
</comments>
</file>

<file path=xl/sharedStrings.xml><?xml version="1.0" encoding="utf-8"?>
<sst xmlns="http://schemas.openxmlformats.org/spreadsheetml/2006/main" count="763" uniqueCount="317">
  <si>
    <t>Ministerio de Relaciones Exteriores</t>
  </si>
  <si>
    <t>República de Colombia</t>
  </si>
  <si>
    <t>TIPO DE DOCUMENTO:</t>
  </si>
  <si>
    <t>FORMATO</t>
  </si>
  <si>
    <t>CODIGO: GF-FO-</t>
  </si>
  <si>
    <t>NOMBRE:</t>
  </si>
  <si>
    <t>GESTÓN FINANCIERA / MOVIMIENTO GENERAL DE PASAPORTES SEDES</t>
  </si>
  <si>
    <t>VERSIÓN: 1</t>
  </si>
  <si>
    <t>RESPONSABILIDAD POR APLICACIÓN:</t>
  </si>
  <si>
    <t>Pagina 1 de 3</t>
  </si>
  <si>
    <t>MOVIMIENTO GENERAL DE PASAPORTES</t>
  </si>
  <si>
    <t>(VALORES TOTALES)</t>
  </si>
  <si>
    <t>MES DE _______ DE_______</t>
  </si>
  <si>
    <t>SERIE</t>
  </si>
  <si>
    <t>CANTIDAD</t>
  </si>
  <si>
    <t>VALOR UNITARIO</t>
  </si>
  <si>
    <t>VALOR TOTAL</t>
  </si>
  <si>
    <t xml:space="preserve">DEL NUMERO </t>
  </si>
  <si>
    <t>AL NUMERO</t>
  </si>
  <si>
    <t>SALDOS ANTERIORES</t>
  </si>
  <si>
    <t>ORDINARIO 32 PÁGINAS</t>
  </si>
  <si>
    <t>LIBRETA TRIPULANTE</t>
  </si>
  <si>
    <t>RECIBIDOS</t>
  </si>
  <si>
    <t>UTILIZADOS</t>
  </si>
  <si>
    <t>EXENTOS</t>
  </si>
  <si>
    <t>RENOVACIÓN L.T.T</t>
  </si>
  <si>
    <t>ANULADOS</t>
  </si>
  <si>
    <t>DESCUENTO ELECTORAL 10%</t>
  </si>
  <si>
    <t>NETO VENDIDO</t>
  </si>
  <si>
    <t>RENOVACIÓN LT.T</t>
  </si>
  <si>
    <t>VALOR NETO VENDIDO</t>
  </si>
  <si>
    <t>SALDOS PARA EL SIGUIENTE MES</t>
  </si>
  <si>
    <t>RESUMEN</t>
  </si>
  <si>
    <t>VALOR TOTAL DE PASAPORTES EXPEDIDOS:</t>
  </si>
  <si>
    <t>Valor pasaporte Libreta de 32 Páginas</t>
  </si>
  <si>
    <t>Reporte Pasaportes  sede _______</t>
  </si>
  <si>
    <t>VALOR PENDIENTE PARA LA EXPEDICIÓN DE PASAPORTE DE 32 PÁGINAS:</t>
  </si>
  <si>
    <t>Consignaciones Pendientes Expedición Pasaporte de 32 Páginas (+)</t>
  </si>
  <si>
    <t>Solicitud devoluciones de dinero Pasaporte de 32 Páginas (+)</t>
  </si>
  <si>
    <t>Consignaciones de otro mes Pasaporte de 32 Páginas (-)</t>
  </si>
  <si>
    <r>
      <t>Consignaciones efectudas en</t>
    </r>
    <r>
      <rPr>
        <b/>
        <sz val="9"/>
        <color indexed="8"/>
        <rFont val="Arial"/>
        <family val="2"/>
      </rPr>
      <t xml:space="preserve"> sede ______(-)</t>
    </r>
  </si>
  <si>
    <r>
      <t xml:space="preserve">Consignaciones efectudadas en </t>
    </r>
    <r>
      <rPr>
        <b/>
        <sz val="9"/>
        <color indexed="8"/>
        <rFont val="Arial"/>
        <family val="2"/>
      </rPr>
      <t>otras sucursales (-)</t>
    </r>
  </si>
  <si>
    <t>Libretas registradas en pasaportes mecánicos (-)</t>
  </si>
  <si>
    <t>TOTAL CONSIGNACIONES PENDIENTES LIBRETAS DE 32 PÁGINAS</t>
  </si>
  <si>
    <t>NOTAS DE CRÉDITO ENVIADAS POR EL BANCO POPULAR POR VALOR DE:</t>
  </si>
  <si>
    <t>Valor Libreta Banco de 32 Páginas</t>
  </si>
  <si>
    <t>Reporte de Banco</t>
  </si>
  <si>
    <t>Pago complementario valor Libreta de 32 páginas (consig, pendiente)</t>
  </si>
  <si>
    <t>DESCUENTO POR PARTICIPACIÓN ELECTORAL 10%, LEY 815 / 03</t>
  </si>
  <si>
    <t>Libretas de 32 páginas $ ________ c/u (-)</t>
  </si>
  <si>
    <t>Coordinador Grupo Interno de Trabajo Pasaportes
Sede _________</t>
  </si>
  <si>
    <t>Pagina 2 de 3</t>
  </si>
  <si>
    <t>(VALOR LIBRETA)</t>
  </si>
  <si>
    <t>PASAPORTE DE 32 PÁGINAS</t>
  </si>
  <si>
    <t>NETO VENDIDOS</t>
  </si>
  <si>
    <t>SALDOS QUE PASAN</t>
  </si>
  <si>
    <t>VALOR TOTAL LIBRETAS EXPEDIDAS:</t>
  </si>
  <si>
    <t>Valor Libreta de 32 Páginas</t>
  </si>
  <si>
    <t>Reporte Pasaportes  Sede________</t>
  </si>
  <si>
    <t>VALOR LIBRETAS EXPEDIDAS MENOS DESCUENTOS:</t>
  </si>
  <si>
    <t>Coordinador Grupo Interno de Trabajo Pasaportes 
Sede _________</t>
  </si>
  <si>
    <t>Pagina 3 de 3</t>
  </si>
  <si>
    <t>(VALOR IMPUESTO TIMBRE NACIONAL)</t>
  </si>
  <si>
    <t>VALOR TOTAL IMPUESTO TIMBRE NACIONAL DE PASAPORTES EXPEDIDOS:</t>
  </si>
  <si>
    <t>Valor Impuesto Timbre Nacional Libreta de 32 Páginas</t>
  </si>
  <si>
    <t>Reporte Pasaportes  Sede_______</t>
  </si>
  <si>
    <t>Coordinador Grupo Interno de Trabajo Pasaportes 
Sede  _________</t>
  </si>
  <si>
    <t>Pagina 1 de 2</t>
  </si>
  <si>
    <t>DESCUENTO ELECTORAL</t>
  </si>
  <si>
    <t>NOTAS DE CRÉDITO ENTREGADAS POR EL BANCO:</t>
  </si>
  <si>
    <t>Observaciones:</t>
  </si>
  <si>
    <t>Pagina 2 de 2</t>
  </si>
  <si>
    <t>SALDOS MES ANTERIORES</t>
  </si>
  <si>
    <t>VALOR IMPUESTO TIMBRE</t>
  </si>
  <si>
    <t>CÓDIGO: SC-FO-120</t>
  </si>
  <si>
    <t>Cronograma y seguimiento a las Estrategias de Participación Ciudadana y Rendición de Cuentas</t>
  </si>
  <si>
    <t>VERSIÓN: 2</t>
  </si>
  <si>
    <t>Todos los procesos - Embajadas, Consulados y Misiones Permanentes ante Organismos Internacionales Multilaterales y Regionales</t>
  </si>
  <si>
    <t>Página 1 de 1</t>
  </si>
  <si>
    <t>No.</t>
  </si>
  <si>
    <t>¿En qué Plan se encuentra?</t>
  </si>
  <si>
    <t>¿Cuál es el componente dentro del PAAC?</t>
  </si>
  <si>
    <t>¿En qué ciclo de la gestión se encuentra la actividad?</t>
  </si>
  <si>
    <t>¿Es una actividad de rendición de cuentas?</t>
  </si>
  <si>
    <t>¿Es una actividad de participación ciudadana?</t>
  </si>
  <si>
    <t>¿Cuál es la actividad?</t>
  </si>
  <si>
    <t>¿Cuál es la meta o producto?</t>
  </si>
  <si>
    <t>¿Cuál es la descripción de la meta?</t>
  </si>
  <si>
    <t>¿Quién es el responsable?</t>
  </si>
  <si>
    <t>¿A qué parte interesada está dirigida?</t>
  </si>
  <si>
    <t>¿Cuáles son los medios de comunicación que se van a usar?</t>
  </si>
  <si>
    <t>Fecha inicial</t>
  </si>
  <si>
    <t>Fecha final</t>
  </si>
  <si>
    <t>¿A quién puede contactar para participar en la actividad?</t>
  </si>
  <si>
    <t>Seguimiento realizado por la Oficina Asesora de Planeación y Desarrollo Organizacional</t>
  </si>
  <si>
    <t>Número de participantes</t>
  </si>
  <si>
    <t>Primer cuatrimestre</t>
  </si>
  <si>
    <t>Segundo cuatrimestre</t>
  </si>
  <si>
    <t>Tercer cuatrimestre</t>
  </si>
  <si>
    <t>Plan Anticorrupción y de Atención al Ciudadano (PAAC)</t>
  </si>
  <si>
    <t>Gestión del riesgo de corrupción</t>
  </si>
  <si>
    <t>Diagnóstico
Formulación</t>
  </si>
  <si>
    <t>No</t>
  </si>
  <si>
    <t>Sí</t>
  </si>
  <si>
    <t>Generar espacios de participación a las partes interesadas en la gestión del riesgo del Ministerio de Relaciones Exteriores y su Fondo Rotatorio.</t>
  </si>
  <si>
    <t>Para cada versión del mapa se realizará lo siguiente:
1. Socialización de la versión preliminar del Mapa de Riesgos Integrado (Riesgos de Gestión, Corrupción y Seguridad y Privacidad de la Información)  del Ministerio de Relaciones Exteriores y su Fondo Rotatorio, en la página web de la Cancillería, Intranet y redes sociales.
2. Remisión de las observaciones recibidas por las partes interesadas a las dependencias correspondientes.
3. Ajuste de los riesgos, en caso que las observaciones se consideren viables.
4. Remisión de respuesta a las partes interesadas sobre la gestión de las observaciones recibidas.</t>
  </si>
  <si>
    <t>Oficina Asesora de Planeación y Desarrollo Organizacional  
GIT de Gestión y Desempeño Institucional</t>
  </si>
  <si>
    <t xml:space="preserve">Entidades estatales - Organismos electorales y de control - Grupos internos - Colombianos y colombianas en el país, en el exterior y migrantes - Comunidad internacional - Grupos de alta sensibilidad - Organizaciones de la sociedad civil </t>
  </si>
  <si>
    <t>planeacion@cancilleria.gov.co</t>
  </si>
  <si>
    <t>VERSIÓN 1
A partir del 04 de enero, a través de la página web, la Intranet, Botón de Transparencia y Redes, se puso en consideración de las partes interesadas la Versión No.1 preliminar del Mapa de Riesgos Integrado de la vigencia 2022.
A partir del 04 de enero de 2022 hasta el 21 de enero de 2022, se tuvo abierta la publicación de la Versión No.1 preliminar del Mapa de Riesgos Integrado (Riesgos de Gestión, corrupción y Seguridad y Privacidad de la Información) de la vigencia 2022, de la cual no se recibieron observaciones de las partes interesadas, por tanto, no se ajustaron los riesgos publicados en versión preliminar.
VERSIÓN 2
Entre el 04 de abril y el 14 de abril 2022, a través de la página web, la Intranet, Botón de Transparencia y Redes, se puso en consideración de las partes interesadas la Versión No.2 preliminar del Mapa de Riesgos Integrado (Riesgos de Gestión, corrupción y Seguridad y Privacidad de la Información) de la vigencia 2022.
A partir del 04 de abril hasta el 14 de abril de 2022, se tuvo abierta la publicación de la Versión No.2 preliminar del Mapa de Riesgos Integrado (Riesgos de Gestión, corrupción y Seguridad y Privacidad de la Información) de la vigencia 2022, de la cual no se recibieron observaciones de las partes interesadas, por tanto, no se ajustaron los riesgos publicados en versión preliminar.</t>
  </si>
  <si>
    <t>Estrategia de rendición de cuentas</t>
  </si>
  <si>
    <t>Seguimiento
Evaluación</t>
  </si>
  <si>
    <t>Divulgar el Informe de rendición de cuentas de la implementación del Acuerdo de Paz.</t>
  </si>
  <si>
    <t>Se realizarán las siguientes acciones:
1. Publicar el informe en la página web.
2. Divulgar el informe en las redes sociales de la Cancillería.</t>
  </si>
  <si>
    <t>Oficina Asesora de Planeación y Desarrollo Organizacional 
GIT de Estrategia, Proyectos  y Participación Ciudadana</t>
  </si>
  <si>
    <t>Página web
Redes sociales</t>
  </si>
  <si>
    <t>Se realizaron las siguientes acciones en el primer cuatrimestre:
1. El 21 de abril fue publicado en la sección de Transparencia y Acceso a la Información Pública el Informe de rendición de cuentas construcción de paz 2021.
2. El 25 y 27 de abril fue divulgado el informe en las redes sociales de Cancillería y Colombia Nos Une.</t>
  </si>
  <si>
    <t>Publicar y divulgar el Informe de Gestión Institucional 2021.</t>
  </si>
  <si>
    <t>Se realizarán las siguientes acciones:
1. Publicar el documento en la página web.
2. Divulgar el documento en las redes sociales de la Cancillería.
3. Enviar por correo electrónico a las partes interesadas.</t>
  </si>
  <si>
    <t>Página web
Redes sociales
Correo electrónico</t>
  </si>
  <si>
    <t>Se realizaron las siguientes acciones en el primer cuatrimestre:
1. El 31 de enero fue publicado en la página web de Cancillería el Informe de Gestión vigencia 2021. 
2. El 28 de febrero fue divulgado el informe en las redes sociales de Cancillería y Colombia Nos Une.
3. El 28 de febrero fue divulgado el informe a través de correo electrónico a 647.664 personas inscritas en la base de datos del Registro Consular.</t>
  </si>
  <si>
    <t>Divulgar el informe anual al Congreso de la República 2021-2022.</t>
  </si>
  <si>
    <t>Publicar cuatrimestralmente y por oficina expedidora en Bogotá (Sede norte, Sede Centro y Calle 53) el resultado del indicador de satisfacción al usuario de las oficinas de pasaportes de Bogotá, Calle 53, Sede Centro y Sede Norte en el sitio web oficial de Cancillería.</t>
  </si>
  <si>
    <t xml:space="preserve">El indicador de satisfacción al usuario de cada una de las oficinas expedidoras de pasaportes en Bogotá, (Sede Centro, Sede Norte y Calle 53), será publicado de forma individual de la siguiente manera:  correspondientes al III cuatrimestre de 2021 será publicado durante el I cuatrimestre del 2022, el indicador de satisfacción al usuario del I cuatrimestre de 2022 será publicado durante el II cuatrimestre de 2022, y el indicador de satisfacción del II cuatrimestre de 2022 se publicará durante el III cuatrimestre de la misma vigencia. </t>
  </si>
  <si>
    <t>Dirección de Asuntos Migratorios, Consulares y Servicio al Ciudadano  
GIT de Pasaportes Calle 53, Sede Centro y Sede Norte</t>
  </si>
  <si>
    <t>Página web</t>
  </si>
  <si>
    <t>El indicador de satisfacción al usuario de las oficinas de Bogotá, Calle 53, Sede Centro y Sede Norte, correspondientes al III cuatrimestre de 2021 fue publicado en la página web oficial del Ministerio de Relaciones Exteriores durante el I cuatrimestre del 2022 cuyos resultados fueron los siguientes:
SEDE NORTE: 93.74%
SEDE CENTRO: 97.44%
SEDE CALLE 53: 93.46%</t>
  </si>
  <si>
    <t>Implementación</t>
  </si>
  <si>
    <t xml:space="preserve">Publicar en el sitio web oficial de la Cancillería y divulgar a través de las redes sociales establecidas, información de interés relacionada con los trámites de Apostillas y Legalizaciones. </t>
  </si>
  <si>
    <t xml:space="preserve">Se realizarán publicaciones mensuales con información relacionada con los trámites de Apostillas y de Legalizaciones sobre avances, mejoras implementadas y recomendaciones para la realización del trámite. </t>
  </si>
  <si>
    <t>Dirección de Asuntos Migratorios, Consulares y Servicio al Ciudadano  
GIT de Apostilla y Legalizaciones</t>
  </si>
  <si>
    <t>Se realizaron 21 publicaciones relacionadas con datos de interés para los ciudadanos relacionados con el trámite de apostilla y legalizaciones, en las redes sociales oficiales (Instagram) y en el sitio web de la Cancillería en la sección de Apostilla y Legalizaciones.</t>
  </si>
  <si>
    <t>Generar un informe sobre el impacto producido por las interoperabilidades desarrolladas durante el 2021 y el primer trimestre del 2022.</t>
  </si>
  <si>
    <t>Realizar un informe detallado con las Estadísticas correspondientes a las interoperabilidades desarrolladas durante el 2021 y el primer trimestre del 2022, con el fin de dar a conocer el impacto y beneficio en relación con el total de solicitudes.</t>
  </si>
  <si>
    <t>Dirección de Asuntos Migratorios, Consulares y Servicio al Ciudadano
GIT de Apostilla y Legalizaciones</t>
  </si>
  <si>
    <t xml:space="preserve">Socializar los resultados de la gestión del  GIT Colombia Nos Une para la Comunidad Colombiana en el Exterior. </t>
  </si>
  <si>
    <t>Se elaborara un boletín informativo que contendrá los resultados de la gestión correspondiente a la vigencia 2021, el cual será divulgado a través de los canales digitales de Colombia Nos Une.</t>
  </si>
  <si>
    <t>Dirección de Asuntos Migratorios, Consulares y Servicio al Ciudadano 
GIT Colombia Nos Une</t>
  </si>
  <si>
    <t xml:space="preserve">Colombianos y colombianas en el país, en el exterior y migrantes - Comunidad internacional - Grupos de alta sensibilidad - Organizaciones de la sociedad civil </t>
  </si>
  <si>
    <t>colombianosune@cancilleria.gov.co</t>
  </si>
  <si>
    <t>La Oficina de Colombia Nos Une del Ministerio de Relaciones Exteriores y su Fondo Rotatorio, elaboró un boletín de la gestión desarrollada en el 2021 el cual fue socializado a través de los canales digitales de Colombia Nos Une como: portal web, twiter y facebook, dirigido a la Comunidad Colombiana en el exterior. En el boletín se informa la realizaron 155 proyectos liderados por los Consulados de Colombia en el exterior y financiados por Colombia Nos Une, beneficiando a mas de 40 mil colombianos con el propósito de mejorar sus condiciones de vida.
http://www.colombianosune.com/noticia/mas-de-40-mil-colombianos-beneficiados-con-proyectos-apoyados-por-colombia-nos-une-en-el-2021</t>
  </si>
  <si>
    <t xml:space="preserve">Publicar y divulgar los fallos judiciales definitivos emitidos en favor del Ministerio de Relaciones Exteriores y su Fondo Rotatorio, dentro de los procesos en que sean parte las entidades  </t>
  </si>
  <si>
    <t xml:space="preserve">1. Se realizará la publicación de los fallos judiciales definitivos emitidos en favor del Ministerio de Relaciones Exteriores y su Fondo Rotatorio, dentro de los procesos en que sean parte las entidades.
2. Se realizará la divulgación en redes sociales del Ministerio de la publicación de los fallos judiciales. </t>
  </si>
  <si>
    <t>Oficina Asesora Jurídica Interna</t>
  </si>
  <si>
    <t>proyectosnormativos@cancilleria.gov.co</t>
  </si>
  <si>
    <t>Informar a la ciudadanía sobre la participación del Estado colombiano en los períodos de Audiencias Públicas convocadas por la Comisión y la Corte Interamericana de Derechos Humanos durante el año 2022</t>
  </si>
  <si>
    <t>Se publicarán en la página web oficial de la Cancillería, en la sección de noticias, notas de prensa sobre la participación del Estado colombiano en los períodos de Audiencias Públicas convocadas por la Comisión y Corte Interamericana de Derechos Humanos durante el año 2022.</t>
  </si>
  <si>
    <t>Dirección de Derechos Humanos y Derecho Internacional Humanitario</t>
  </si>
  <si>
    <t>Avance: 1
Con ocasión del 183° Período de Sesiones de la Comisión Interamericana de Derechos Humanos, el Estado colombiano participó de manera virtual, en tres reuniones privadas sobre seguimiento a la implementación de medidas cautelares, celebradas los días 25 de marzo y 5 de abril de 2022.
En este sentido, con el propósito de mantener informada a la ciudadanía sobre la participación del Estado colombiano en los períodos de Audiencias Públicas convocadas durante el presente año por parte de la Comisión y la Corte Interamericana de Derechos Humanos, el 27 de abril de 2022 se publicó una nota de prensa titulada "El Estado colombiano participó en el 183º Período de Sesiones de la Comisión Interamericana de Derechos Humanos". (Disponible en el siguiente link https://www.cancilleria.gov.co/estado-colombiano-participo-183o-periodo-sesiones-comision-interamericana-derechos-humanos)</t>
  </si>
  <si>
    <t>Informar a la ciudadanía sobre la gestión realizada y los resultados alcanzados en reuniones multilaterales relacionadas con temas económicos, sociales y ambientales a manera de notas de prensa publicadas en la página web del Ministerio de Relaciones Exteriores.</t>
  </si>
  <si>
    <t>Se publicarán en la página web oficial de la Cancillería, en la sección de noticias, notas de prensa sobre la gestión realizada y los resultados alcanzados en reuniones multilaterales relacionadas con temas económicos, sociales y ambientales.</t>
  </si>
  <si>
    <t>Dirección de Asuntos Económicos, Sociales y Ambientales</t>
  </si>
  <si>
    <t>Durante el primer cuatrimestre del año 2022, se registró la publicación de trece (13) notas de prensa en la página web del Ministerio de Relaciones Exteriores por parte de la Dirección de Asuntos Económicos, Sociales y Ambientales, para informar a la ciudadanía sobre la gestión realizada y los resultados alcanzados en reuniones multilaterales relacionadas con temas económicos, sociales y ambientales.</t>
  </si>
  <si>
    <t>Divulgar los resultados del Concurso de ingreso a la Carrera Diplomática y Consular 2023</t>
  </si>
  <si>
    <t>Se realizarán las siguientes acciones: 
1. Publicación de los resultados del Concurso de ingreso a la Carrera Diplomática y Consular 2023 en la página web oficial del Ministerio de Relaciones Exteriores 
2.  Publicación de la invitación en redes sociales del Ministerio de Relaciones Exteriores  a consultar los resultados del Concurso de ingreso a la Carrera Diplomática y Consular 2023.</t>
  </si>
  <si>
    <t>Dirección de Academia Diplomática 
GIT de Selección y Capacitación</t>
  </si>
  <si>
    <t>academiadiplomatica@cancilleria.gov.co</t>
  </si>
  <si>
    <t>Dando cumplimiento a las actividades establecidas, el Ministerio de Relaciones Exteriores publicó en su sitio web y a través de sus redes sociales, el resultado del concurso de ingreso a la Carrera Diplomática y Consular para el año 2023.
1. Publicación de los resultados del Concurso de ingreso a la Carrera Diplomática y Consular 2023 en la página web oficial del Ministerio de Relaciones Exteriores
2.  Publicación de la invitación en redes sociales del Ministerio de Relaciones Exteriores  a consultar los resultados del Concurso de ingreso a la Carrera Diplomática y Consular 2023.</t>
  </si>
  <si>
    <t>Rendición de cuentas</t>
  </si>
  <si>
    <t>Implementación
Seguimiento
Evaluación</t>
  </si>
  <si>
    <t>Socializar a las partes interesadas los conjuntos de Datos Abiertos del Ministerio de Relaciones Exteriores disponibles en GOV.CO</t>
  </si>
  <si>
    <t>Se realizarán las siguientes acciones:
1. Socializar los conjuntos de Datos Abiertos por correo electrónico a la Base de Datos del registro Consular por medio del SITAC.
2. Socializar los conjuntos de Datos Abiertos en la redes sociales de Cancillería.</t>
  </si>
  <si>
    <t>Dirección de Gestión de la Información y Tecnología</t>
  </si>
  <si>
    <t>soportesistemas@cancilleria.gov.co</t>
  </si>
  <si>
    <t>Identificar los temas de interés de las partes interesadas para la rendición de cuentas y participación ciudadana.</t>
  </si>
  <si>
    <t>Se realizarán las siguientes acciones:
1. Diseñar el formulario para la identificación de temas de interés de las partes interesadas.
2. Divulgar el formulario por correo electrónico.
3. Divulgar el formulario por redes sociales.
4. Divulgar el formulario en las páginas web de Cancillería.
5. Realizar un informe con la identificación de temas de interés para la caracterización de partes interesadas y para la rendición de cuentas 2023.</t>
  </si>
  <si>
    <t>Página web
Redes sociales
Correo electrónico
Formulario web</t>
  </si>
  <si>
    <t>01-sep.-22</t>
  </si>
  <si>
    <t>01-dic.-22</t>
  </si>
  <si>
    <t>Informar de manera permanente a las partes interesadas sobre la gestión institucional del Ministerio de Relaciones Exteriores y su Fondo Rotatorio.</t>
  </si>
  <si>
    <t xml:space="preserve">Se realizarán las siguientes acciones: 
1. Elaborar un informe interactivo - Story Telling con los logros más relevantes de la gestión de la Vicepresidente y Canciller Marta Lucía Ramírez.
2. Elaborar un formulario de evaluación de las partes interesadas.
3. Divulgar el informe interactivo en las páginas web de Cancillería (principal, Embajadas y Consulados).
4. Divulgar el informe interactivo en las redes sociales de Cancillería durante una semana.
5. Divulgar el informe interactivo por correo electrónico a la base de datos del Registro Consular.
6. Elaborar y publicar en la página web el informe de la campaña con la evaluación de las partes interesadas. </t>
  </si>
  <si>
    <t>31-ago.-22</t>
  </si>
  <si>
    <t>Publicar cuatrimestralmente y por oficina expedidora en Bogotá (Sede norte, Sede Centro y Calle 53) el informe de resultados de la encuesta de satisfacción de los usuarios de pasaportes en Bogotá, en el sitio web oficial de Cancillería.</t>
  </si>
  <si>
    <t xml:space="preserve">El informe de resultados de la encuesta de satisfacción de usuarios de las oficinas expedidoras de pasaportes en Bogotá, (Sede Centro, Sede Norte y Calle 53), será publicado de forma individual de la siguiente manera:  el informe correspondiente al III cuatrimestre de 2021 será publicado durante el I cuatrimestre del 2022, el informe de resultados del I cuatrimestre de 2022 será publicado durante el II cuatrimestre de 2022, y el informe de resultados del indicador del II cuatrimestre de 2022 se publicará durante el III cuatrimestre de la misma vigencia. </t>
  </si>
  <si>
    <t>Dirección de Asuntos Migratorios, Consulares y Servicio al Ciudadano 
GIT de Pasaportes Calle 53, Sede Centro y Sede Norte</t>
  </si>
  <si>
    <t>Avance: 1
El Ministerio de Relaciones Exteriores comprometido con la rendición de cuentas de los resultados de las encuentras de satisfacción de las oficinas de pasaportes en la ciudad de Bogotá publicó los resultados de estas correspondientes al III cuatrimestre de 2021, las cuales evidenciaron los siguientes resultados:
SEDE NORTE
Con un total de 3898 encuestas respondidas y 3.654 usuarios encuestados satisfechos, el GIT de Pasaportes Sede Norte se obtiene un resultado del indicador de satisfacción del 93.74% frente a la meta establecida del 95% durante el tercer cuatrimestre de 2021.
https://bit.ly/3w1lZvs
SEDE CENTRO
Con un total de 2.349 encuestas respondidas y 2.289 usuarios encuestados satisfechos, el GIT de Pasaportes Sede Centro obtiene un resultado del indicador de satisfacción del 97.44% frente a la meta establecida del 95% durante el tercer cuatrimestre de 2021.
https://bit.ly/3FcLU7B
SEDE CALLE 53
Con un total de 2.938 encuestas respondidas y 2.746 usuarios encuestados satisfechos, el GIT de Pasaportes Calle 53 obtiene un resultado del indicador de satisfacción del 93.46% frente a la meta establecida del 95% durante el tercer cuatrimestre de 2021.
https://bit.ly/3kuXgdM
Total: 9.185 encuestas respondidas.</t>
  </si>
  <si>
    <t>Realizar acompañamiento a los representantes, delegadas y delegados de víctimas en el exterior  y demás procesos de participación, así como promover espacios de diálogo en torno a la política pública de víctimas.</t>
  </si>
  <si>
    <t xml:space="preserve">Se realizarán 6 actividades de acompañamiento a procesos de participación así: 
- 4 encuentros con los representantes, delegadas y delegados de víctimas en el exterior. 
- 2 espacios de diálogo entorno a la política pública de víctimas.  </t>
  </si>
  <si>
    <t>Dirección de Asuntos Migratorios, Consulares y Servicio al Ciudadano 
GIT Asistencia a Connacionales</t>
  </si>
  <si>
    <t>victimasenelexterior@cancilleria.gov.co</t>
  </si>
  <si>
    <t>El Escritorio de Víctimas esta consolidando la información que se registrará en el primer informe. Hasta el momento tienen un borrador con las actividades realizadas en el marco de esta actividad. El primer informe se presentará en el siguiente cuatrimestre.</t>
  </si>
  <si>
    <t>Socializar el desarrollo y resultado de los proyectos e iniciativas ejecutadas en el marco del Plan Fronteras durante la vigencia 2021</t>
  </si>
  <si>
    <t>Se realizarán visitas a  zonas de frontera, con el fin de socializar  el desarrollo y resultado de los proyectos ejecutados. Durante estas visitas se realizará la entrega de los proyectos ejecutados y gestionados en 2021. Asimismo, se busca promover un espacio de diálogo con la ciudadanía.</t>
  </si>
  <si>
    <t>Dirección  para el Desarrollo y la Integración Fronteriza</t>
  </si>
  <si>
    <t>Presencial</t>
  </si>
  <si>
    <t>30-abr.-22</t>
  </si>
  <si>
    <t>Diagnóstico
Formulación
Implementación</t>
  </si>
  <si>
    <t>Promover la participación ciudadana en la construcción de proyectos de Decreto o Resolución de "carácter general" expedidos por la Cancillería, de acuerdo con lo establecido en los Decretos 1081 de 2015 y 270 de 2017.</t>
  </si>
  <si>
    <t>Se publicarán los proyectos de Decreto y/o Resolución de "carácter general" en la sección de Proyectos Normativos para consulta y observaciones de la ciudadanía, de acuerdo con lo establecido en la "Guía para la publicación y divulgación de los proyectos normativos" SC-GS-17.</t>
  </si>
  <si>
    <t>Oficina Asesora de Planeación y Desarrollo Organizacional
GIT de Estrategia, Proyectos  y Participación Ciudadana</t>
  </si>
  <si>
    <t>Página web
Correo electrónico
Formulario web</t>
  </si>
  <si>
    <t>En el primer cuatrimestre fueron publicados 4 proyectos de Decreto y 10 proyectos de Resolución, para un total de 14 proyectos normativos, de los cuales se recibieron 14 observaciones. Los informes de observaciones y respuestas se encuentran publicados en la sección de Proyectos Normativos https://www.cancilleria.gov.co/form/proyectos-normativos-0</t>
  </si>
  <si>
    <t>Realizar jornadas de participación ciudadana, para acercar la política exterior y promover el ingreso a la Carrera Diplomática y Consular a jóvenes y estudiantes colombianos.</t>
  </si>
  <si>
    <t>Realizar 10 jornadas participación ciudadana de "Jóvenes a la Cancillería" y "Canciller en la Academia" de manera presencial y/o virtual, con el objetivo de acercar la política exterior y promover el ingreso a la Carrera Diplomática y Consular a jóvenes y estudiantes colombianos.</t>
  </si>
  <si>
    <t>Presencial
Virtual</t>
  </si>
  <si>
    <t>julian.torres@cancilleria.gov.co
planeacion@cancilleria.gov.co</t>
  </si>
  <si>
    <t xml:space="preserve">En el primer cuatrimestre se realizaron 2 jornadas de "Jóvenes a la Cancillería":
1. XXI jornada de Jóvenes a la Cancillería
Fecha de realización: 23 de marzo de 2022
Institución participante: Universidad Javeriana
Número de participantes: 50 estudiantes 
2. XXII jornada de Jóvenes a la Cancillería
Fecha de realización: 28 de Abril de 2022
Institución participante: Universidad la Gran Colombia - Sede Armenia
Número de participantes: 50 estudiantes </t>
  </si>
  <si>
    <t>Realizar seguimiento a las actividades de rendición de cuentas y participación ciudadana de la Cancillería.</t>
  </si>
  <si>
    <t>Se realizará el seguimiento cuatrimestral a las actividades de participación ciudadana y de rendición de cuentas por medio del "Cronograma y seguimiento a las Estrategias de Participación Ciudadana y Rendición de Cuentas".</t>
  </si>
  <si>
    <t>Grupos internos</t>
  </si>
  <si>
    <t>Correo electrónico
Excel</t>
  </si>
  <si>
    <t xml:space="preserve">En el primer cuatrimestre, por medio de este documento, el Cronograma y seguimiento a las Estrategias de Participación Ciudadana y Rendición de Cuentas 2022 - Versión 1, se realizó seguimiento a las 40 actividades de participación ciudadana y de rendición de cuentas planeadas para el 2022 en el Plan de Acción Institucional y en los diferentes componentes del Plan Anticorrupción y de Atención al Ciudadano. </t>
  </si>
  <si>
    <t>Divulgar el Informe de evaluación de la Estrategia de Rendición de Cuentas 2021.</t>
  </si>
  <si>
    <t xml:space="preserve">Se realizarán las siguientes acciones:
1. Publicar en la página web de la Cancillería el Informe de evaluación de la Estrategia de Rendición de Cuentas 2021.
2. Divulgar el informe en las redes sociales de la Cancillería. </t>
  </si>
  <si>
    <t>Se realizaron las siguientes acciones en el primer cuatrimestre:
1. El 6 de abril fue publicado en las secciones de Participación Ciudadana y de Rendición de Cuentas el Informe de evaluación de las Estrategias de Participación Ciudadana y de Rendición de Cuentas 2021.
2. El 25 y 27 de abril fue divulgado el informe en las redes sociales de Cancillería y Colombia Nos Une.</t>
  </si>
  <si>
    <t>Promover la participación ciudadana y rendición de cuentas en el Ministerio de Relaciones Exteriores y su Fondo Rotatorio, y en las partes interesadas.</t>
  </si>
  <si>
    <t>Se realizarán las siguientes acciones:
1. Diseñar y ejecutar una campaña interna para fomentar en los servidores públicos la responsabilidad de promover la participación ciudadana y la rendición de cuentas a las partes interesadas.
2. Diseñar y ejecutar una campaña externa para fomentar en las partes interesadas la responsabilidad de ejercer su derecho constitucional al control social y a la participación ciudadana.</t>
  </si>
  <si>
    <t>Página web
Correo electrónico
Intranet</t>
  </si>
  <si>
    <t>30-dic.-22</t>
  </si>
  <si>
    <t>Mecanismos para mejorar la atención al ciudadano</t>
  </si>
  <si>
    <t>Fortalecer la implementación del lenguaje claro para el trámite de apostilla y legalización en el Ministerio de Relaciones Exteriores y su Fondo Rotatorio.</t>
  </si>
  <si>
    <t>Diseñar y ejecutar un laboratorio de simplicidad para la traducción de los textos relativos al trámite de apostilla y legalización disponible en el portal web del Ministerio de Relaciones Exteriores y su Fondo Rotatorio</t>
  </si>
  <si>
    <t>Oficina Asesora de Planeación y Desarrollo Organizacional
GIT de Estrategia, Proyectos  y Participación Ciudadana
GIT Apostilla y legalización</t>
  </si>
  <si>
    <t>Promover la retroalimentación institucional a través de la evaluación de la gestión.</t>
  </si>
  <si>
    <t>Elaborar un informe que dará cuenta de los resultados de las encuestas de satisfacción aplicadas a las Ferias de Servicios desarrolladas de acuerdo al cronograma diseñado para la vigencia 2022.</t>
  </si>
  <si>
    <t>Dirección de Asuntos Migratorios, Consulares y Servicio al Ciudadano
GIT Colombia Nos Une</t>
  </si>
  <si>
    <t>La primera feria de servicios realizada virtualmente el 15 de febrero del 2022, contó con la participación de: Colpensiones, Agencia Transnacional de empleo del SENA, SENA, Camacol y Ministerio de Educación. Participaron 573 connacionales y se realizaron 50 encuestas, los mecanismos utilizados para la convocatoria fueron: Facebook live de Colombia Nos Une, redes sociales para convocatoria (Twitter y Facebook).
La encuesta arroja como resultado 49 connacionales satisfechos y uno insatisfecho. Las sugerencias expuestas son: Mejorar el sonido de los expositores y  que se programe un día por cada entidad participante teniendo en cuenta que los connacionales presentan dificultades de tiempo por razones laborales.</t>
  </si>
  <si>
    <t>Formulación
Implementación</t>
  </si>
  <si>
    <t>Fortalecer la retroalimentación institucional del Ministerio de Relaciones Exteriores y su Fondo Rotatorio</t>
  </si>
  <si>
    <t xml:space="preserve">Promover la retroalimentación institucional a través de la socialización de las versiones previas del Plan Anticorrupción y de Atención al Ciudadano y el Plan de Acción Institucional vigencia 2022 con la ciudadanía.  </t>
  </si>
  <si>
    <t>Oficina Asesora de Planeación y Desarrollo Organizacional GIT Estrategia, proyectos y participación ciudadana</t>
  </si>
  <si>
    <t>Avance: 33,33%
El Ministerio de Relaciones Exteriores y su Fondo Rotatorio en lo corrido de la vigencia 2022, socializó las versiones preliminar 1 y 2 del Plan Anticorrupción y de Atención al Ciudadano. Dicha socialización se llevó a cabo internamente a través de la Intranet de la entidad y correo electrónico institucional  y externamente por medio de las redes sociales de la Cancillería y de Colombia Nos Une.
Cada una de las versiones del instrumento estuvo en consulta ciudadana durante 8 días.
Asimismo fueron publicados en el portal web oficial de la entidad los comunicados de socialización de observaciones a la versión preliminar y el comunicado de modificaciones a la versión 2.</t>
  </si>
  <si>
    <t>Transparencia y acceso a la información</t>
  </si>
  <si>
    <t>Fortalecer la divulgación de información de los contratos suscritos por el Ministerio de Relaciones Exteriores y su Fondo Rotatorio.</t>
  </si>
  <si>
    <t>Realizar una (01) publicación de la contratación suscrita por el Ministerio de Relaciones Exteriores y su Fondo Rotatorio en la vigencia 2021 que contenga número de contratos suscritos y el valor total de los mismos a través de las redes sociales dispuestas por la entidad.</t>
  </si>
  <si>
    <t>Dirección Administrativa y Financiera
GIT Licitaciones y Contratos</t>
  </si>
  <si>
    <t>licitacionesycontratos@cancilleria.gov.co</t>
  </si>
  <si>
    <t>El GIT de Licitaciones y Contratos, el 08 de marzo de 2022 realizó la publicación de la contratación suscrita por el Ministerio de Relaciones Exteriores y su Fondo Rotatorio en las Redes Sociales (Facebook y Twitter) que la entidad tiene.</t>
  </si>
  <si>
    <t>Realizar una (01) publicación de la contratación suscrita por el Ministerio de Relaciones Exteriores y su Fondo Rotatorio correspondiente al primer semestre de la vigencia 2022 que contenga número de contratos suscritos y el valor total de los mismos dispuestas por la entidad.</t>
  </si>
  <si>
    <t xml:space="preserve">Fortalecer la relación estado ciudadano a través convocatorias dirigidas a las veedurías y ciudadanos. </t>
  </si>
  <si>
    <t xml:space="preserve">Realizar una convocatoria  dirigida a las veedurías y ciudadanos por cuatrimestre a través de las redes sociales dispuestas por la entidad. </t>
  </si>
  <si>
    <t>Redes sociales</t>
  </si>
  <si>
    <t>En el mes de abril de 2022, el GIT de Licitaciones y Contratos llevó a cabo la publicación de un slide en la redes sociales de la entidad (Facebook y Twitter) con el fin de realizar la convocatoria de las veedurías y la ciudadanía en general para ejercer control sobre los procesos de contratación realizados por el Ministerio de Relaciones Exteriores y su Fondo Rotatorio.</t>
  </si>
  <si>
    <t xml:space="preserve">Realizar la publicación de los procesos en los que Ministerio de Relaciones Exteriores su Fondo Rotatorio ejerce la defensa judicial </t>
  </si>
  <si>
    <t xml:space="preserve">1. Realizar una publicación trimestral del consolidado de procesos judiciales en los que el Ministerio de Relaciones Exteriores y su Fondo Rotatorio es demandado 
2. Realizar la divulgación de la publicación de los procesos judiciales a través de uno de los canales habilitados por la entidad </t>
  </si>
  <si>
    <t>El Ministerio de Relaciones Exteriores comprometido con la trasparencia y el acceso a la información adelantó la publicación trimestral del consolidado de procesos judiciales en los que el Ministerio de Relaciones Exteriores y su Fondo Rotatorio es demandado. A la publicación se puede acceder a través del siguiente enlace https://www.cancilleria.gov.co/ministry/juridicainterna/defensa</t>
  </si>
  <si>
    <t xml:space="preserve">Fortalecer la divulgación de la normatividad generada por el Ministerio de Relaciones Exteriores y su Fondo Rotatorio. </t>
  </si>
  <si>
    <t>La Oficina Asesora Jurídica Interna, generará un informe por cuatrimestre que dé cuenta del total de las resoluciones generales que expida el Ministerio de Relaciones Exteriores y su Fondo Rotatorio y que sean publicadas en  la página web oficial de la Cancillería.</t>
  </si>
  <si>
    <t>El Ministerio de Relaciones Exteriores y su Fondo Rotatorio comprometidos con la transparencia y el acceso a la información por parte de la sociedad durante el primer cuatrimestre de 2022, gestionó con Webmaster la creación de un espacio para publicación de las resoluciones que de carácter general expedida la entidad, realizando para el efecto una reunión que culminó con la creación un espacio en la web, en la que aparecen publicadas 11 resoluciones con corte a abril 30 de 2022. Las resoluciones puede ser visualizadas en el siguiente enlace https://www.cancilleria.gov.co/resoluciones-generales-expedidas</t>
  </si>
  <si>
    <t>Fortalecer la transparencia de la gestión financiera del Ministerio de Relaciones Exteriores y del Fondo Rotatorio del Ministerio de Relaciones Exteriores.</t>
  </si>
  <si>
    <t>Preparar y publicar mensualmente los estados financieros del Ministerio de Relaciones Exteriores y del Fondo Rotatorio del Ministerio de Relaciones Exteriores en la página web de la Cancillería, con el fin de dar a conocer a las partes interesadas la realidad financiera de la entidad.</t>
  </si>
  <si>
    <t>Dirección Administrativa y Financiera</t>
  </si>
  <si>
    <t>novedadesadministrativayfinanciera@cancilleria.gov.co</t>
  </si>
  <si>
    <t>Al 30 de abril se encuentra pendiente la publicación de los Estados Financieros con corte a 31 de enero de 2022.Con relación a los Estados Financieros con corte a 28 de febrero de 2022 y 31 de marzo de 2022, estos se encuentran en el Despacho de la Señora vicepresidente y Canciller y el secretario general para su respectiva firma.</t>
  </si>
  <si>
    <t>Plan de Acción Institucional</t>
  </si>
  <si>
    <t>No aplica</t>
  </si>
  <si>
    <t xml:space="preserve">Informar a la ciudadanía las acciones adelantadas por la Dirección de Asuntos Culturales del Ministerio de Relaciones Exteriores. </t>
  </si>
  <si>
    <t>Durante el 2022, se elaborará, publicará y divulgará, a través de los canales oficiales de la cancillería, un boletín  en los que se informe a la ciudadanía las acciones adelantadas por la Dirección de Asuntos Culturales.</t>
  </si>
  <si>
    <t>Dirección de Asuntos Culturales</t>
  </si>
  <si>
    <t>Desarrollar la Iniciativa de Diplomacia Deportiva y Cultural del Ministerio de Relaciones Exteriores a través de la realización de intercambios deportivos y culturales en otros países, con la participación de niños, niñas y adolescentes provenientes de los procesos de las Casas Lúdicas.</t>
  </si>
  <si>
    <t>En 2022 se llevarán a cabo 10 intercambios deportivos en el exterior con jóvenes colombianos de las Casas Lúdicas.</t>
  </si>
  <si>
    <t>Apoyar la realización de encuentros consulares por medio del programa Colombia Nos Une en diferentes consulados alrededor del mundo</t>
  </si>
  <si>
    <t>Encuentros Consulares en diferentes consulados de Colombia alrededor del mundo con el apoyo del programa Colombia Nos Une</t>
  </si>
  <si>
    <t>Dirección de Asuntos Migratorios, Consulares y Servicio al Ciudadano</t>
  </si>
  <si>
    <t>Fomentar la participación ciudadana de las comunidades de frontera (incluyendo grupos étnicos) donde se cofinancien y/o gestionen proyectos con entidades del orden nacional, territorial y/u organismos de cooperación internacional.</t>
  </si>
  <si>
    <t xml:space="preserve">Las acciones corresponden al número de visitas que se realicen a zonas de frontera con el fin de realizar socialización y seguimiento de los proyectos  que se encuentran en implementación y los proyectos suscritos durante el año 2022. </t>
  </si>
  <si>
    <t>Dirección para el Desarrollo y la Integración Fronteriza</t>
  </si>
  <si>
    <t>15-ene.-22</t>
  </si>
  <si>
    <t>20-dic.-22</t>
  </si>
  <si>
    <t>Promover la participación ciudadana en la construcción y modificaciones del Plan Anticorrupción y de Atención al Ciudadano (PAAC) vigencia 2022 del Ministerio de Relaciones Exteriores y su Fondo Rotatorio.</t>
  </si>
  <si>
    <t>En el desarrollo de la presente actividad se llevarán a cabo las siguientes tareas por trimestre:
I trimestre:
- Promoción de la participación ciudadana en las modificaciones de la versión preliminar del PAAC 2022.
II trimestre:
- Promoción de la participación ciudadana en las modificaciones de la versión 1 del PAAC 2022.
III trimestre:
- Promoción de la participación ciudadana en  las modificaciones de la versión 2 del PAAC 2022.
IV trimestre:
- Promoción de la participación ciudadana en  las modificaciones de la versión 3 del PAAC 2022.</t>
  </si>
  <si>
    <t>Oficina Asesora de Planeación y Desarrollo Organizacional</t>
  </si>
  <si>
    <t>Promover la participación ciudadana en la construcción del Plan de Acción Institucional 2023.</t>
  </si>
  <si>
    <t>Se realizarán las siguientes acciones:
- Se realizarán 2 publicaciones en las redes sociales de Cancillería y Colombia Nos Une con la invitación a participar.
- Se realizará 1 envío de correo electrónico invitando a las partes interesadas a participar. 
- Al finalizar la consulta se elaborará 1 informe que será enviado a las áreas, Embajadas y Consulados, y será publicado en la página web.</t>
  </si>
  <si>
    <t>Una vez impreso este documento se considera copia no controlada.</t>
  </si>
  <si>
    <t xml:space="preserve">Colombianos y colombianas en el país, en el exterior y migrantes - Comunidad internacional - Grupos de alta sensibilidad - Organizaciones de la sociedad civil  </t>
  </si>
  <si>
    <t>Redes sociales
Correo electrónico
Formulario web</t>
  </si>
  <si>
    <t>Fecha de aprobación: agosto de 2022         Versión: 2</t>
  </si>
  <si>
    <r>
      <t xml:space="preserve">Página web
Redes sociales
</t>
    </r>
    <r>
      <rPr>
        <sz val="9"/>
        <color theme="1"/>
        <rFont val="Calibri"/>
        <family val="2"/>
        <scheme val="minor"/>
      </rPr>
      <t>Correo Electrónico</t>
    </r>
  </si>
  <si>
    <t>Presencial
Virtual
Página Web</t>
  </si>
  <si>
    <t xml:space="preserve">Redes sociales
Correo electrónico
Formulario web
Página Web </t>
  </si>
  <si>
    <t>Página web
Redes sociales
Intranet 
Correo Electrónico</t>
  </si>
  <si>
    <t xml:space="preserve">Página web
Redes Sociales </t>
  </si>
  <si>
    <t>Página web
Redes Sociales
Correo Electrónico</t>
  </si>
  <si>
    <t>Redes sociales
Correo electrónico
Formulario web
Informe</t>
  </si>
  <si>
    <t>Entidades estatales - Colombianos y colombianas en el país, en el exterior y migrantes - Grupos de alta sensibilidad - Organizaciones de la sociedad civil - Comunidad Internacional</t>
  </si>
  <si>
    <t>Página web
Redes sociales
Intranet</t>
  </si>
  <si>
    <t>Correo electrónico
Redes sociales
Página Web</t>
  </si>
  <si>
    <t>Grupos de alta sensibilidad - Comunidad Internacional - Colombianos y colombianas en el país, en el exterior y migrantes - Organizaciones de la Sociedad Civil</t>
  </si>
  <si>
    <t xml:space="preserve"> Colombianos y colombianas en el país, en el exterior y migrantes - Comunidad internacional - Grupos de alta sensibilidad - Organizaciones de la sociedad civil - Grupos Internos</t>
  </si>
  <si>
    <r>
      <rPr>
        <b/>
        <sz val="9"/>
        <color theme="1"/>
        <rFont val="Arial Narrow"/>
        <family val="2"/>
      </rPr>
      <t xml:space="preserve">Seguimiento primer trimestre
</t>
    </r>
    <r>
      <rPr>
        <sz val="9"/>
        <color theme="1"/>
        <rFont val="Arial Narrow"/>
        <family val="2"/>
      </rPr>
      <t xml:space="preserve">
La ejecución de esta actividad se encuentra planeada para los trimestres 2 y 4 de 2022.</t>
    </r>
  </si>
  <si>
    <r>
      <rPr>
        <b/>
        <sz val="9"/>
        <color theme="1"/>
        <rFont val="Arial Narrow"/>
        <family val="2"/>
      </rPr>
      <t xml:space="preserve">Seguimiento primer trimestre
</t>
    </r>
    <r>
      <rPr>
        <sz val="9"/>
        <color theme="1"/>
        <rFont val="Arial Narrow"/>
        <family val="2"/>
      </rPr>
      <t xml:space="preserve">
La ejecución de esta actividad se encuentra planeada para los trimestres 2, 3 y 4 de 2022.</t>
    </r>
  </si>
  <si>
    <r>
      <rPr>
        <b/>
        <sz val="9"/>
        <color theme="1"/>
        <rFont val="Arial Narrow"/>
        <family val="2"/>
      </rPr>
      <t xml:space="preserve">Seguimiento primer trimestre
</t>
    </r>
    <r>
      <rPr>
        <sz val="9"/>
        <color theme="1"/>
        <rFont val="Arial Narrow"/>
        <family val="2"/>
      </rPr>
      <t xml:space="preserve">
La ejecución de esta actividad esta programada para los trimestres 2, 3 y 4 de 2022.</t>
    </r>
  </si>
  <si>
    <r>
      <rPr>
        <b/>
        <sz val="9"/>
        <color theme="1"/>
        <rFont val="Arial Narrow"/>
        <family val="2"/>
      </rPr>
      <t>Seguimiento primer trimestre</t>
    </r>
    <r>
      <rPr>
        <sz val="9"/>
        <color theme="1"/>
        <rFont val="Arial Narrow"/>
        <family val="2"/>
      </rPr>
      <t xml:space="preserve">
Avance: 1
El Ministerio de Relaciones Exteriores y su Fondo Rotatorio, comprometido con una gestión transparente y participativa divulgó la publicación de la versión preliminar del Plan Anticorrupción y de Atención al Ciudadano para la vigencia 2022. 
A través de las redes sociales de la Cancillería y de Colombia Nos Une invitó a las partes interesadas externas a remitir sus comentarios y observaciones a la cuenta de correo electrónico planeacion@cancilleria.gov.co 
A nivel interno, la convocatoria a la participación ciudadana se realizó con el apoyo de la Oficina de Prensa y Comunicación Corporativa donde, por medio de la cuenta de correo electrónico comunicaciones@cancilleria.gov.co se remitió la invitación a la cuenta de correo electrónico corporativo de los todos los funcionarios de la planta interna y externa. 
Producto del ejercicio se recibieron dos observaciones cuyo tratamiento fue publicado en la página web oficial de la Cancillería. </t>
    </r>
  </si>
  <si>
    <r>
      <rPr>
        <b/>
        <sz val="9"/>
        <color theme="1"/>
        <rFont val="Arial Narrow"/>
        <family val="2"/>
      </rPr>
      <t>Seguimiento segundo trimestre</t>
    </r>
    <r>
      <rPr>
        <sz val="9"/>
        <color theme="1"/>
        <rFont val="Arial Narrow"/>
        <family val="2"/>
      </rPr>
      <t xml:space="preserve">
La ejecución de esta actividad está programada para trimestre 4 de 2022.</t>
    </r>
  </si>
  <si>
    <r>
      <rPr>
        <b/>
        <sz val="9"/>
        <color theme="1"/>
        <rFont val="Arial Narrow"/>
        <family val="2"/>
      </rPr>
      <t>Seguimiento segundo trimestre</t>
    </r>
    <r>
      <rPr>
        <sz val="9"/>
        <color theme="1"/>
        <rFont val="Arial Narrow"/>
        <family val="2"/>
      </rPr>
      <t xml:space="preserve">
Intercambio cultural a Perú:
Entre el 14 y el 21 de mayo se llevó a cabo un intercambio cultural en Perú, en cual participaron nueve (09) jóvenes y un (1) docente de la Escuela Taller Tambores de Cabildo de Cartagena
Intercambio deportivo a Chile: 
Entre el 15 y el 22 de mayo se llevó a cabo un intercambio deportivo en Chile, en el cual participaron siete (07) jóvenes y una (1) entrenadora de las Casas Lúdicas de Atrato (Yuto), Tadó e Istmina Chocó
A través de estos intercambios se busca aportar a la inclusión social, convivencia pacífica y diálogo intercultural entre los niños y jóvenes de nuestro país, adicionalmente se busca fortalecer las relaciones bilaterales con estos países con ocasión de la conmemoración del Bicentenario del establecimiento de relaciones diplomáticas.</t>
    </r>
  </si>
  <si>
    <t xml:space="preserve">Durante el primer cuatrimestre se realizaron las siguientes acciones:
- El 16 de febrero de 2022, se realizó la entrega formal de mobiliario escolar a la institución educativa Eduardo Carranza en Puerto Carreño, en el departamento del Vichada. En esta visita liderada por la Directora para el Desarrollo y la Integración Fronteriza, Embajadora Nancy Benítez, en compañía del analista Juan Manuel Isaza de Fundación Postobón, se hizo entrega de 250 piezas de mobiliario escolar elaboradas en material reciclado.
- El 25 de marzo de 2022, en Mitú, Vaupés, junto con la Fundación Postobón se realizo entrega formal de mobiliario escolar para la institución educativa Wacará, siendo este mobiliario elaborado con 2,7 millones de cajitas de Tetra Pak. El evento estuvo liderado por  la Directora para el Desarrollo y la Integración Fronteriza, Embajadora Nancy Benítez y contó con la participación del Gobernador del departamento de Vaupés, Eliecer Pérez Galvis, la secretaria de educación departamental Betzy Munar, el rector de la Institución educativa de Wacará, acompañado de alumnos del colegio, también con colaboración de miembros del Ejecito Nacional.
- El 20 de abril de 2022, el tercer secretario Sergio Silvera quien hace parte del Grupo Interno de Trabajo Plan Fronteras para la Prosperidad, realizó una visita técnica al municipio de Ocaña, Norte de Santander, con el fin de hacer seguimiento al proyecto de Fortalecimiento de organizaciones productivas agrícolas en la región del Catatumbo. Esta convocatoria fue citada por el Operador, Red Adelco y conto con la presencia de representantes de las siete organizaciones beneficiarias del proyecto quienes expresaron estar muy satisfechos con los resultados y destacaron el rol de Cancillería. </t>
  </si>
  <si>
    <t>Avance: 40%
El Ministerio de Relaciones Exteriores y su Fondo Rotatorio comprometido con la implementación de los lineamientos establecidos en la circular 100-010-2021 “Directrices para fortalecer la implementación del lenguaje claro” ejecuta actualmente el II Laboratorio de Simplicidad para la traducción a lenguaje claro, en esta oportunidad para los trámites de Apostilla y Legalización.
Para la ejecución del laboratorio, se llevó a cabo la convocatoria de los ciudadanos interesados en participar a través de la habilitación del formulario de inscripción en la plataforma Forms. Dicha invitación fue divulgada a través de las redes sociales de la Cancillería y Colombia Nos Une y por medio del envío de un boletín a través del Sistema Integral de Trámites al Ciudadano SITAC.
Esta invitación tuvo respuesta de 2119 personas de las cuales fueron seleccionadas las primeras 190 que hubieran dado la autorización para el tratamiento de datos personales.
Actualmente el laboratorio de simplicidad se encuentra en fase de retroalimentación institucional.</t>
  </si>
  <si>
    <r>
      <rPr>
        <b/>
        <sz val="9"/>
        <color theme="1"/>
        <rFont val="Arial Narrow"/>
        <family val="2"/>
      </rPr>
      <t>Seguimiento segundo trimestre</t>
    </r>
    <r>
      <rPr>
        <sz val="9"/>
        <color theme="1"/>
        <rFont val="Arial Narrow"/>
        <family val="2"/>
      </rPr>
      <t xml:space="preserve">
20 de abril:  el tercer secretario Sergio Silvera quien hace parte del Grupo Interno de Trabajo Plan Fronteras para la Prosperidad, realizó una visita técnica al municipio de Ocaña, Norte de Santander, con el fin de hacer seguimiento al proyecto de Fortalecimiento de organizaciones productivas agrícolas en la región del Catatumbo. Esta convocatoria fue citada por el Operador, Red Adelco y conto con la presencia de representantes de las siete organizaciones beneficiarias del proyecto quienes expresaron estar muy satisfechos con los resultados y destacaron el rol de Cancillería. 
20 de mayo: en el marco de la visita de la Vicepresidente y Canciller a la ciudad de Leticia, se realizó la presentación de los 3 proyectos que actualmente se adelantan con recursos del Fondo de Desarrollo de la Zona de Integración Fronteriza Colombia-Perú en el departamento del Amazonas, los cuales son: “Instalación de la Cadena de Valor Binacional del Cacao Cultivado y Nativo de Aroma en el Trapecio Amazónico Peruano – Colombiano”, “Establecimiento de la Cadena de Valor Binacional de Piscicultura en el Río Amazonas de la ZIF Colombia – Perú” y “Sonidos de la Frontera”, ejecutados por el Instituto Amazónico de Investigaciones Científicas SINCHI y la Fundación Nacional Batuta.</t>
    </r>
  </si>
  <si>
    <r>
      <rPr>
        <b/>
        <sz val="9"/>
        <rFont val="Arial Narrow"/>
        <family val="2"/>
      </rPr>
      <t>Seguimiento segundo trimestre</t>
    </r>
    <r>
      <rPr>
        <sz val="9"/>
        <rFont val="Arial Narrow"/>
        <family val="2"/>
      </rPr>
      <t xml:space="preserve">
La Oficina Asesora de Planeación y Desarrollo Organizacional realizó la consulta ciudadana en el marco de las modificaciones a la versión 1 del PAAC 2022. Para el desarrollo de este ejercicio fue publicado en la página web oficial del Ministerio el comunicado a las partes interesadas con las modificaciones y se invitó a realizar observaciones a las mismas a través de las redes sociales de la Cancillería y de Colombia Nos Une (Facebook, Instagram y Twitter) a nivel externo y a través del correo electrónico planeacion@cancilleria.gov.co a tota la plata global (interna y externa) de la entidad. 
La consulta orientada a promover la participación ciudadana estuvo disponible durante 8 días y al finalizar el ejercicio no se recibieron observaciones.  </t>
    </r>
  </si>
  <si>
    <t>Se realizaron las siguientes acciones en el segundo cuatrimestre:
1. El 5 de agosto fue publicado el documento "Memorias al Congreso 2021-2022" en la página web.
2. El 5 de agosto fue divulgado el documento en las redes sociales de la Cancillería.
3. El 5 de agosto fue divulgado el documento por correo electrónico a las personas inscritas en la base de datos del Registro Consular.</t>
  </si>
  <si>
    <t xml:space="preserve">Se realizaron las siguientes acciones en el segundo cuatrimestre:
1. Entre mayo y julio fue elaborado un informe interactivo - Story Telling con los logros más relevantes de la gestión de la Vicepresidente y Canciller Marta Lucía Ramírez.
2. En julio fue elaborado un formulario de evaluación de las partes interesadas.
3. El 2 de agosto fue divulgado el informe interactivo en las páginas web de Cancillería (principal, Embajadas y Consulados).
4. Del 1 al 5 de agosto fue divulgado el informe interactivo en las redes sociales de Cancillería durante una semana.
5. El 5 de agosto fue divulgado el informe interactivo por correo electrónico a la base de datos del Registro Consular.
6. El 24 de agosto fue publicado en la página web el informe de la campaña con la evaluación de las partes interesadas. </t>
  </si>
  <si>
    <t xml:space="preserve">En el segundo cuatrimestre, por medio del Cronograma y seguimiento a las Estrategias de Participación Ciudadana y Rendición de Cuentas 2022 - Versión 2, se realizó seguimiento a las 38 actividades de participación ciudadana y de rendición de cuentas planeadas para el 2022 en el Plan de Acción Institucional y en los diferentes componentes del Plan Anticorrupción y de Atención al Ciudadano. </t>
  </si>
  <si>
    <t>En el segundo cuatrimestre fueron publicados 2 proyectos de Decreto y 9 proyectos de Resolución, para un total de 11 proyectos normativos, de los cuales se recibieron 29 observaciones. Los informes de observaciones y respuestas se encuentran publicados en la sección de Proyectos Normativos https://www.cancilleria.gov.co/form/proyectos-normativos-0</t>
  </si>
  <si>
    <t>Se llevo a cabo la publicación de la relación de los contratos suscritos por el Ministerio de Relaciones Exteriores y su Fondo Rotatorio, en el primer semestre de la vigencia 2022.</t>
  </si>
  <si>
    <t>Se llevó a cabo la publicación en redes de la segunda convocatoria a las veedurías ciudadanas, en todo lo atinente a la contratación de bienes y servicios de Ministerio de Relaciones Exteriores y su Fondo Rotatorio.</t>
  </si>
  <si>
    <t>Actividad cumplida en el primer cuatrimestre.</t>
  </si>
  <si>
    <t>La actividad inicia en el segundo cuatrimestre.</t>
  </si>
  <si>
    <t>Actividad cumplida en el segundo cuatrimestre.</t>
  </si>
  <si>
    <t>La actividad inicia en el tercer cuatrimestre.</t>
  </si>
  <si>
    <t>El Indicador de Satisfacción al Usuario de la Oficina de Pasaportes Sede Centro correspondiente al I cuatrimestre de 2022, fue publicado en la página web oficial del Ministerio de Relaciones Exteriores durante el II cuatrimestre del 2022 cuyo resultado fue del 97.60%.
El Indicador de Satisfacción al Usuario de la Oficina de Pasaportes Sede Norte correspondiente al I cuatrimestre de 2022, fue publicado en la página web oficial del Ministerio de Relaciones Exteriores durante el II cuatrimestre del 2022 cuyo resultado fue del 95.30%
El Indicador de Satisfacción al Usuario de la Oficina de Pasaportes Sede Calle 53 correspondiente al I cuatrimestre de 2022, fue publicado en la página web oficial del Ministerio de Relaciones Exteriores durante el II cuatrimestre del 2022 cuyo resultado fue del 97.20%</t>
  </si>
  <si>
    <t>El 22 de junio de 2022 se llevaron a cabo dos audiencias públicas convocadas por la Comisión Interamericana de Derechos Humanos (CIDH), en el marco del 184 periodo de sesiones: La primera se tituló “Situación de las personas afrodescendientes” que contó con la participación del Director Nacional del DANE, Juan Daniel Oviedo, el Subdirector, Ricardo Valencia Ramírez, y la Cancillería. Igualmente, concurrieron representantes de 4 organizaciones civiles. El objetivo fue abordar las medidas adoptadas para contar con información estadística de la población afrodescendiente.
La segunda audiencia pública se tituló ""Situación del derecho a la nacionalidad de personas en situación de movilidad humana en Colombia"" en la que se contó con la participación de organizaciones de la sociedad civil como la Clínica Jurídica de Migrantes y el Centro de Estudios en Migración de la Universidad de los Andes y por parte del Estado, la Registraduría Nacional del Estado Civil y la Cancillería. El objetivo del encuentro fue conocer las razones por las cuales se exige el requisito de la apostilla como forma de respaldar la autenticidad de un documento expedido por una autoridad extranjera en el caso de los nacionales venezolanos al igual que ahondar en las razones jurídicas que la Registraduría tuvo en cuenta para la anulación de cédulas de identidad.</t>
  </si>
  <si>
    <t>Se realizaron publicaciones de interés para los ciudadanos, donde se divulgo la implementación de la nueva interoperabilidad con la Superintendencia de Notariado y Registro y los principales motivos de rechazo, a través de redes sociales y el sitio web de la Cancillería sección Apostilla y Legalizaciones</t>
  </si>
  <si>
    <t>En el segundo cuatrimestre se realizaron 4 jornadas de "Jóvenes a la Cancillería":
3. XXIII jornada de Jóvenes a la Cancillería
Fecha de realización: 13 de mayo de 2022
Institución participante: Universidad del Bosque
Número de participantes: 15 estudiantes 
4. XXIV jornada de Jóvenes a la Cancillería
Fecha de realización: 1 de junio de 2022
Institución participante: Universidad Sergio Arboleda
Número de participantes: 30 estudiantes
5. XXV jornada de Jóvenes a la Cancillería
Fecha de realización: 3 de junio de 2022
Institución participante: Universidad Santo Tomás - Bucaramanga
Número de participantes: 20 estudiantes
6. XXVI jornada de Jóvenes a la Cancillería
Fecha de realización: 5 de agosto de 2022
Institución participante: Líderes afrocolombianas(os) de Caquetá
Número de participantes: 18 estudiantes</t>
  </si>
  <si>
    <t>Durante el segundo cuatrimestre del año 2022, se registró la publicación de siete (7) notas de prensa por parte de la Dirección de Asuntos Económicos, Sociales y Ambientales.</t>
  </si>
  <si>
    <t>En la segunda feria de servicios realizada virtualmente el 29 y 30 de junio del 2022, conto con la participación de la: Unidad de Gestión Pensional y Parafiscales UGPP, Colpensiones, SENA, ICETEX, Davivienda y Bancolombia. Participaron 268 connacionales y se realizaron 28 encuestas, los mecanismos utilizados para la convocatoria fueron: Facebook Live de Colombia Nos Une, redes sociales para convocatoria (Twitter, Facebook, Instagram) y Página Web.</t>
  </si>
  <si>
    <t>La Oficina Asesora de Planeación y Desarrollo Organizacional en alianza con la Coordinación de Apostilla y Legalización realizó el Laboratorio de Simplicidad de los textos disponibles en la página web oficial del Ministerio de Relaciones Exteriores y el Sistema Único de Información de Trámites SUIT para el trámite de Apostilla y Legalización. 
Durante el desarrollo del ejercicio fueron recibidas 8 comunicaciones con aportes para mejorar los textos disponibles los cuales fueron acogidos por la oficina y ajustados en la página web oficial y el SUIT.</t>
  </si>
  <si>
    <t xml:space="preserve">El Ministerio de Relaciones Exteriores y su Fondo Rotatorio comprometido con la participación ciudadana, socializó a la publicación de las modificaciones a la versión 2 del Plan Anticorrupción y de Atención al Ciudadano a  través de las redes sociales de la Cancillería y de Colombia nos Une (externamente) y a través de la intranet (internamente)  habilitando la retroalimentación institucional del 12 al 21 de agosto de 2022 por medio del correo electrónico planeacion@cancilleria.gov.co.
Producto del ejercicio se recibió un comentario de las partes interesadas cuyo tratamiento fue publicado en la página web oficial del Ministerio en la sección https://www.cancilleria.gov.co/plan-anticorrupcion-y-atencion-al-ciudadano 
Una vez fue consolidada la versión 3 del PAAC fue publicada en la página web oficial del Ministerio y divulgada a través de los mismos canales. </t>
  </si>
  <si>
    <t>El Ministerio de Relaciones Exteriores y su Fondo Rotatorio a través de la Oficina Asesora Jurídica Interna, basados en el compromiso con la transparencia y el acceso a la información por parte de la sociedad, durante el segundo cuatrimestre de 2022 publicó de forma expedita 12 resoluciones que de carácter general fueron expedidas por la entidad entre mayo y agosto de 2022. Las resoluciones pueden ser visualizadas en el siguiente enlace https://www.cancilleria.gov.co/resoluciones-generales-expedidas</t>
  </si>
  <si>
    <t>El Ministerio de Relaciones Exteriores y su Fondo Rotatorio a través de la Oficina Asesora Jurídica Interna y  basados en el compromiso con la transparencia y el acceso a la información por parte de la sociedad,  adelantó la segunda publicación y divulgación trimestral del consolidado de procesos judiciales en los que el Ministerio de Relaciones Exteriores y su Fondo Rotatorio es demandado y en la que se refleja el valor de las pretensiones y el estado de cada proceso, entre otros aspectos relevantes, con corte a junio 30 de 2022.
A la publicación se puede acceder a través del siguiente enlace https://www.cancilleria.gov.co/ministry/juridicainterna/defensa	
Se adjunta como evidencia la solicitud y respectivo cargue de la información en la página web, así como de la divulgación.</t>
  </si>
  <si>
    <t>Para la Preparación y Publicación de los Informes Financieros y Contables Mensuales Versión 1 (19-05-2017) de la Contaduría General de la Nación donde se establecen las fechas de publicación de los estados financieros.  Al 02 de septiembre de 2022, el Fondo Rotatorio del Ministerio de Relaciones Exteriores ha publicado en la página web del Ministerio de Relaciones Exteriores los estados financieros a junio de 2022, como se puede evidenciar en el siguiente enlace: 
Balances 2022 Fondo Rotatorio del MRE | Cancillería (cancilleria.gov.co)
Para el mes de julio de 2022, la fecha de cierre fue el 23 de agosto 2022, según lo definido en el documento SIIF - FECHAS LIMITE DE REGISTROS MACROPROCESO CONTABLE AÑO 2022, adjunto.
A la fecha en la página web de la entidad se encuentran publicados los Estados Financieros mensuales hasta el corte de 30 de junio de 2022, del Ministerio de Relaciones Exteriores en el link: https://www.cancilleria.gov.co/ministry/finances/foreign/balance
Es importante tener en cuenta que los Estados Financieros con corte a 31 de julio de 2022 se encuentran en el Despacho del Canciller para la correspondiente firma.
Los Estados Financieros revelan los hechos económicos de la entidad; la información registrada es tomada fielmente de la contabilidad generada a través del Sistema Integrado de Información Financiera – SIIF; y se elaboran conforme a lo establecido por la Contaduría General de la Nación en el Marco Normativo para Entidades de Gobierno adoptado mediante Resolución 533 de 2015 y sus modificaciones.
Se adjunta ayuda de memoria que se remite cuando se envían a firma del Representante Legal y el procedimiento para la preparación y publicación de los Estados Financieros expedido por la Contaduría General de la Nación.</t>
  </si>
  <si>
    <t>VERSIÓN 3
Entre el 11 y el 16 de agosto de 2022, a través de la Pagina Web, la Intranet  y Redes Sociales, se puso en consideración de la partes interesadas la Versión No.3 preliminar del Mapa de Riesgos Integrado (Riesgos de Gestión, Corrupción y de Seguridad y Privacidad de la Información) de la vigencia 2022.
A partir del 11 de agosto hasta el 19 de agosto de 2022, se tuvo abierta la publicación de la Versión No. 3 preliminar del Mapa de Riesgos Integrado (Riesgos de Gestión, Corrupción y de Seguridad y Privacidad de la Información) de la vigencia 2022, de la cual no se recibieron observaciones de las partes interesadas, por tanto, no se ajustaron los riesgos publicados en versión preliminar.</t>
  </si>
  <si>
    <t xml:space="preserve">La Dirección de Asuntos Migratorios, Consulares y Servicio al Ciudadano - GIT Asistencia a Connacionales realizó tres jornadas de atención a víctimas en el exterior en Esmeraldas, Nueva Loja y Quito durante la última semana de julio y agosto de 2022, en la cual se efectuaron toma de declaraciones, notificaciones de actos administrativos proferidos por la Unidad para las Victimas y la URT Unidad de Restitución de Tierras, "entre otros," en la cual participaron aproximadamente 600 connacionales. </t>
  </si>
  <si>
    <t>El informe de resultados de la encuesta de satisfacción al usuario del GIT de Pasaportes Sede Centro fue publicado en el sitio web oficial de Cancillería en el cual se evidencia que con un total de 1.709 encuestas respondidas y 1.668 usuarios encuestados satisfechos, el GIT de Pasaportes Sede Centro obtiene un resultado del indicador de satisfacción del 97.60% frente a la meta establecida del 94% durante el primer cuatrimestre de 2022.
El informe de resultados de la encuesta de satisfacción al usuario del GIT de Pasaportes Sede Norte fue publicado en el sitio web oficial de Cancillería en el cual se evidencia que con un total de 3891 encuestas respondidas y 3708 usuarios encuestados satisfechos, el GIT de Pasaportes Sede Norte obtiene un resultado del indicador de satisfacción del 95.30% frente a la meta establecida del 94% durante el primer cuatrimestre de 2022.
El informe de resultados de la encuesta de satisfacción al usuario del GIT de Pasaportes Sede Calle 53 fue publicado en el sitio web oficial de Cancillería en el cual se evidencia que con un total de 1.428 encuestas respondidas y 1.388 usuarios encuestados satisfechos, el GIT de Pasaportes Sede Calle 53 obtiene un resultado del indicador de satisfacción del 97.20% frente a la meta establecida del 94% durante el primer cuatrimestre de 2022.</t>
  </si>
  <si>
    <r>
      <rPr>
        <b/>
        <sz val="9"/>
        <color theme="1"/>
        <rFont val="Arial Narrow"/>
        <family val="2"/>
      </rPr>
      <t xml:space="preserve">Seguimiento primer trimestre
</t>
    </r>
    <r>
      <rPr>
        <sz val="9"/>
        <color theme="1"/>
        <rFont val="Arial Narrow"/>
        <family val="2"/>
      </rPr>
      <t xml:space="preserve">
El Ministerio de Relaciones Exteriores a través de Colombia Nos Une, durante el primer trimestre de 2022 realizaron 84 encuentros consulares en los cuales se contó con la asistencia de 1.198 personas en las modalidades virtual y presencial. </t>
    </r>
  </si>
  <si>
    <r>
      <rPr>
        <b/>
        <sz val="9"/>
        <color theme="1"/>
        <rFont val="Arial Narrow"/>
        <family val="2"/>
      </rPr>
      <t>Seguimiento segundo trimestre</t>
    </r>
    <r>
      <rPr>
        <sz val="9"/>
        <color theme="1"/>
        <rFont val="Arial Narrow"/>
        <family val="2"/>
      </rPr>
      <t xml:space="preserve">
Durante el segundo trimestre de 2022 realizaron 208 encuentros consulares en los cuales se contó con la asistencia de 772 personas en las modalidades virtual y presencial. Para la implementación de la Política Integral Migratoria se divulgó la Ley 2136 del 2021.</t>
    </r>
  </si>
  <si>
    <t>Presupuesto ejecutado
(esta columna se diligencia al final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</si>
</sst>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 #,##0_);_(* \(#,##0\);_(* &quot;-&quot;??_);_(@_)"/>
    <numFmt numFmtId="167" formatCode="_(&quot;$&quot;\ * #,##0_);_(&quot;$&quot;\ * \(#,##0\);_(&quot;$&quot;\ * &quot;-&quot;??_);_(@_)"/>
    <numFmt numFmtId="168" formatCode="[$-C0A]d\-mmm\-yy;@"/>
  </numFmts>
  <fonts count="20">
    <font>
      <sz val="11"/>
      <color theme="1"/>
      <name val="Calibri"/>
      <family val="2"/>
      <scheme val="minor"/>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color indexed="81"/>
      <name val="Tahoma"/>
      <family val="2"/>
    </font>
    <font>
      <sz val="8"/>
      <name val="Arial Narrow"/>
      <family val="2"/>
    </font>
    <font>
      <sz val="11"/>
      <color theme="1"/>
      <name val="Calibri"/>
      <family val="2"/>
      <scheme val="minor"/>
    </font>
    <font>
      <b/>
      <sz val="9"/>
      <color theme="1"/>
      <name val="Arial"/>
      <family val="2"/>
    </font>
    <font>
      <sz val="9"/>
      <color theme="1"/>
      <name val="Arial"/>
      <family val="2"/>
    </font>
    <font>
      <sz val="11"/>
      <color theme="1"/>
      <name val="Arial Narrow"/>
      <family val="2"/>
    </font>
    <font>
      <b/>
      <sz val="8"/>
      <color theme="0"/>
      <name val="Arial Narrow"/>
      <family val="2"/>
    </font>
    <font>
      <sz val="9"/>
      <color theme="1"/>
      <name val="Arial Narrow"/>
      <family val="2"/>
    </font>
    <font>
      <b/>
      <sz val="10"/>
      <color theme="1"/>
      <name val="Arial"/>
      <family val="2"/>
    </font>
    <font>
      <b/>
      <sz val="8"/>
      <color theme="1"/>
      <name val="Arial Narrow"/>
      <family val="2"/>
    </font>
    <font>
      <b/>
      <sz val="9"/>
      <name val="Arial Narrow"/>
      <family val="2"/>
    </font>
    <font>
      <sz val="11"/>
      <name val="Arial Narrow"/>
      <family val="2"/>
    </font>
    <font>
      <sz val="9"/>
      <color theme="1"/>
      <name val="Calibri"/>
      <family val="2"/>
      <scheme val="minor"/>
    </font>
    <font>
      <b/>
      <sz val="9"/>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rgb="FF0070C0"/>
        <bgColor indexed="64"/>
      </patternFill>
    </fill>
    <fill>
      <patternFill patternType="solid">
        <fgColor theme="0" tint="-0.14999847407452621"/>
        <bgColor indexed="64"/>
      </patternFill>
    </fill>
    <fill>
      <patternFill patternType="solid">
        <fgColor rgb="FF004A7F"/>
        <bgColor indexed="64"/>
      </patternFill>
    </fill>
  </fills>
  <borders count="56">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165" fontId="8" fillId="0" borderId="0" applyFont="0" applyFill="0" applyBorder="0" applyAlignment="0" applyProtection="0"/>
    <xf numFmtId="164" fontId="8" fillId="0" borderId="0" applyFont="0" applyFill="0" applyBorder="0" applyAlignment="0" applyProtection="0"/>
    <xf numFmtId="0" fontId="8" fillId="0" borderId="0"/>
  </cellStyleXfs>
  <cellXfs count="227">
    <xf numFmtId="0" fontId="0" fillId="0" borderId="0" xfId="0"/>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3" fillId="2" borderId="1" xfId="0" applyFont="1" applyFill="1" applyBorder="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9" fillId="2" borderId="0" xfId="0" applyFont="1" applyFill="1" applyAlignment="1">
      <alignment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166" fontId="10" fillId="2" borderId="2" xfId="1" applyNumberFormat="1"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166" fontId="10" fillId="2" borderId="11" xfId="1" applyNumberFormat="1" applyFont="1" applyFill="1" applyBorder="1" applyAlignment="1">
      <alignment vertical="center" wrapText="1"/>
    </xf>
    <xf numFmtId="0" fontId="9" fillId="2" borderId="0" xfId="0" applyFont="1" applyFill="1" applyAlignment="1">
      <alignment horizontal="center" vertical="center" wrapText="1"/>
    </xf>
    <xf numFmtId="0" fontId="10" fillId="2" borderId="0" xfId="0" applyFont="1" applyFill="1" applyAlignment="1">
      <alignment vertical="center" wrapText="1"/>
    </xf>
    <xf numFmtId="166" fontId="10" fillId="2" borderId="0" xfId="1" applyNumberFormat="1" applyFont="1" applyFill="1" applyAlignment="1">
      <alignment vertical="center" wrapText="1"/>
    </xf>
    <xf numFmtId="165" fontId="10" fillId="2" borderId="0" xfId="1" applyFont="1" applyFill="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166" fontId="10" fillId="2" borderId="2" xfId="1" applyNumberFormat="1" applyFont="1" applyFill="1" applyBorder="1" applyAlignment="1">
      <alignment vertical="center" wrapText="1"/>
    </xf>
    <xf numFmtId="0" fontId="3" fillId="2" borderId="0" xfId="0" applyFont="1" applyFill="1" applyAlignment="1">
      <alignment horizontal="center" vertical="center" wrapText="1"/>
    </xf>
    <xf numFmtId="0" fontId="0" fillId="2" borderId="0" xfId="0" applyFill="1"/>
    <xf numFmtId="0" fontId="10" fillId="2" borderId="0" xfId="0" applyFont="1" applyFill="1" applyAlignment="1">
      <alignment horizontal="center" vertical="center" wrapText="1"/>
    </xf>
    <xf numFmtId="164" fontId="10" fillId="2" borderId="0" xfId="2" applyFont="1" applyFill="1" applyAlignment="1">
      <alignment vertical="center" wrapText="1"/>
    </xf>
    <xf numFmtId="0" fontId="10" fillId="2" borderId="0" xfId="0" applyFont="1" applyFill="1" applyAlignment="1">
      <alignment horizontal="right" vertical="center" wrapText="1"/>
    </xf>
    <xf numFmtId="166" fontId="10" fillId="2" borderId="0" xfId="0" applyNumberFormat="1" applyFont="1" applyFill="1" applyAlignment="1">
      <alignment vertical="center" wrapText="1"/>
    </xf>
    <xf numFmtId="165" fontId="10" fillId="2" borderId="0" xfId="1" applyFont="1" applyFill="1" applyAlignment="1">
      <alignment horizontal="center" vertical="center" wrapText="1"/>
    </xf>
    <xf numFmtId="0" fontId="0" fillId="2" borderId="0" xfId="0" applyFill="1" applyAlignment="1">
      <alignment vertical="center" wrapText="1"/>
    </xf>
    <xf numFmtId="0" fontId="3" fillId="2" borderId="0" xfId="0" applyFont="1" applyFill="1" applyAlignment="1">
      <alignment horizontal="left" vertical="center" wrapText="1"/>
    </xf>
    <xf numFmtId="167" fontId="10" fillId="2" borderId="2" xfId="2" applyNumberFormat="1" applyFont="1" applyFill="1" applyBorder="1" applyAlignment="1">
      <alignment horizontal="right" vertical="center" wrapText="1"/>
    </xf>
    <xf numFmtId="164" fontId="10" fillId="2" borderId="2" xfId="2" applyFont="1" applyFill="1" applyBorder="1" applyAlignment="1">
      <alignment horizontal="right" vertical="center" wrapText="1"/>
    </xf>
    <xf numFmtId="167" fontId="10" fillId="2" borderId="11" xfId="2" applyNumberFormat="1" applyFont="1" applyFill="1" applyBorder="1" applyAlignment="1">
      <alignment horizontal="right" vertical="center" wrapText="1"/>
    </xf>
    <xf numFmtId="164" fontId="10" fillId="2" borderId="11" xfId="2" applyFont="1" applyFill="1" applyBorder="1" applyAlignment="1">
      <alignment horizontal="right" vertical="center" wrapText="1"/>
    </xf>
    <xf numFmtId="165" fontId="10" fillId="2" borderId="0" xfId="1" applyFont="1" applyFill="1" applyAlignment="1">
      <alignment horizontal="right" vertical="center" wrapText="1"/>
    </xf>
    <xf numFmtId="0" fontId="0" fillId="2" borderId="12" xfId="0" applyFill="1" applyBorder="1" applyAlignment="1">
      <alignment vertical="center" wrapText="1"/>
    </xf>
    <xf numFmtId="167" fontId="10" fillId="2" borderId="0" xfId="2" applyNumberFormat="1" applyFont="1" applyFill="1" applyBorder="1" applyAlignment="1">
      <alignment horizontal="right" vertical="center" wrapText="1"/>
    </xf>
    <xf numFmtId="164" fontId="10" fillId="2" borderId="0" xfId="2" applyFont="1" applyFill="1" applyBorder="1" applyAlignment="1">
      <alignment horizontal="right" vertical="center" wrapText="1"/>
    </xf>
    <xf numFmtId="166" fontId="10" fillId="2" borderId="13" xfId="1" applyNumberFormat="1" applyFont="1" applyFill="1" applyBorder="1" applyAlignment="1">
      <alignment vertical="center" wrapText="1"/>
    </xf>
    <xf numFmtId="0" fontId="9" fillId="2" borderId="14" xfId="0" applyFont="1" applyFill="1" applyBorder="1" applyAlignment="1">
      <alignment horizontal="center" vertical="center" wrapText="1"/>
    </xf>
    <xf numFmtId="167" fontId="10" fillId="2" borderId="13" xfId="2" applyNumberFormat="1" applyFont="1" applyFill="1" applyBorder="1" applyAlignment="1">
      <alignment horizontal="right" vertical="center" wrapText="1"/>
    </xf>
    <xf numFmtId="164" fontId="10" fillId="2" borderId="13" xfId="2" applyFont="1" applyFill="1" applyBorder="1" applyAlignment="1">
      <alignment horizontal="right" vertical="center" wrapText="1"/>
    </xf>
    <xf numFmtId="0" fontId="9" fillId="3" borderId="15" xfId="0" applyFont="1" applyFill="1" applyBorder="1" applyAlignment="1">
      <alignment horizontal="center" vertical="center" wrapText="1"/>
    </xf>
    <xf numFmtId="167" fontId="10" fillId="2" borderId="0" xfId="2" applyNumberFormat="1" applyFont="1" applyFill="1" applyAlignment="1">
      <alignment vertical="center" wrapText="1"/>
    </xf>
    <xf numFmtId="0" fontId="9" fillId="2" borderId="16" xfId="0" applyFont="1" applyFill="1" applyBorder="1" applyAlignment="1">
      <alignment horizontal="center" vertical="center" wrapText="1"/>
    </xf>
    <xf numFmtId="166" fontId="10" fillId="2" borderId="0" xfId="1" applyNumberFormat="1" applyFont="1" applyFill="1" applyBorder="1" applyAlignment="1">
      <alignment vertical="center" wrapText="1"/>
    </xf>
    <xf numFmtId="0" fontId="4" fillId="2" borderId="0" xfId="0" applyFont="1" applyFill="1" applyAlignment="1">
      <alignment horizontal="center" vertical="center" wrapText="1"/>
    </xf>
    <xf numFmtId="0" fontId="10" fillId="2" borderId="17" xfId="0" applyFont="1" applyFill="1" applyBorder="1" applyAlignment="1">
      <alignment vertical="center" wrapText="1"/>
    </xf>
    <xf numFmtId="0" fontId="10" fillId="2" borderId="18" xfId="0" applyFont="1" applyFill="1" applyBorder="1" applyAlignment="1">
      <alignment vertical="center" wrapText="1"/>
    </xf>
    <xf numFmtId="0" fontId="10" fillId="2" borderId="19" xfId="0" applyFont="1" applyFill="1" applyBorder="1" applyAlignment="1">
      <alignment vertical="center" wrapText="1"/>
    </xf>
    <xf numFmtId="166" fontId="10" fillId="2" borderId="20" xfId="1" applyNumberFormat="1" applyFont="1" applyFill="1" applyBorder="1" applyAlignment="1">
      <alignment vertical="center" wrapText="1"/>
    </xf>
    <xf numFmtId="0" fontId="10" fillId="2" borderId="21" xfId="0" applyFont="1" applyFill="1" applyBorder="1" applyAlignment="1">
      <alignment vertical="center" wrapText="1"/>
    </xf>
    <xf numFmtId="0" fontId="10" fillId="2" borderId="22" xfId="0" applyFont="1" applyFill="1" applyBorder="1" applyAlignment="1">
      <alignment vertical="center" wrapText="1"/>
    </xf>
    <xf numFmtId="0" fontId="10" fillId="2" borderId="23" xfId="0" applyFont="1" applyFill="1" applyBorder="1" applyAlignment="1">
      <alignment vertical="center" wrapText="1"/>
    </xf>
    <xf numFmtId="167" fontId="10" fillId="2" borderId="24" xfId="2" applyNumberFormat="1" applyFont="1" applyFill="1" applyBorder="1" applyAlignment="1">
      <alignment horizontal="right" vertical="center" wrapText="1"/>
    </xf>
    <xf numFmtId="167" fontId="10" fillId="2" borderId="25" xfId="2" applyNumberFormat="1" applyFont="1" applyFill="1" applyBorder="1" applyAlignment="1">
      <alignment horizontal="right" vertical="center" wrapText="1"/>
    </xf>
    <xf numFmtId="167" fontId="10" fillId="2" borderId="26" xfId="2" applyNumberFormat="1" applyFont="1" applyFill="1" applyBorder="1" applyAlignment="1">
      <alignment horizontal="center" vertical="center" wrapText="1"/>
    </xf>
    <xf numFmtId="164" fontId="10" fillId="2" borderId="26" xfId="2" applyFont="1" applyFill="1" applyBorder="1" applyAlignment="1">
      <alignment horizontal="center" vertical="center" wrapText="1"/>
    </xf>
    <xf numFmtId="167" fontId="10" fillId="2" borderId="27" xfId="2" applyNumberFormat="1" applyFont="1" applyFill="1" applyBorder="1" applyAlignment="1">
      <alignment horizontal="right" vertical="center" wrapText="1"/>
    </xf>
    <xf numFmtId="0" fontId="10" fillId="2" borderId="26" xfId="0" applyFont="1" applyFill="1" applyBorder="1" applyAlignment="1">
      <alignment horizontal="center" vertical="center" wrapText="1"/>
    </xf>
    <xf numFmtId="0" fontId="10" fillId="2" borderId="28" xfId="0" applyFont="1" applyFill="1" applyBorder="1" applyAlignment="1">
      <alignment vertical="center" wrapText="1"/>
    </xf>
    <xf numFmtId="0" fontId="10" fillId="2" borderId="29" xfId="0" applyFont="1" applyFill="1" applyBorder="1" applyAlignment="1">
      <alignment vertical="center" wrapText="1"/>
    </xf>
    <xf numFmtId="0" fontId="10" fillId="2" borderId="30" xfId="0" applyFont="1" applyFill="1" applyBorder="1" applyAlignment="1">
      <alignment vertical="center" wrapText="1"/>
    </xf>
    <xf numFmtId="0" fontId="10" fillId="2" borderId="16" xfId="0" applyFont="1" applyFill="1" applyBorder="1" applyAlignment="1">
      <alignment vertical="center" wrapText="1"/>
    </xf>
    <xf numFmtId="166" fontId="10" fillId="2" borderId="31" xfId="1" applyNumberFormat="1" applyFont="1" applyFill="1" applyBorder="1" applyAlignment="1">
      <alignment horizontal="center" vertical="center" wrapText="1"/>
    </xf>
    <xf numFmtId="167" fontId="10" fillId="2" borderId="32" xfId="2" applyNumberFormat="1" applyFont="1" applyFill="1" applyBorder="1" applyAlignment="1">
      <alignment horizontal="right" vertical="center" wrapText="1"/>
    </xf>
    <xf numFmtId="164" fontId="10" fillId="2" borderId="31" xfId="2" applyFont="1" applyFill="1" applyBorder="1" applyAlignment="1">
      <alignment horizontal="right" vertical="center" wrapText="1"/>
    </xf>
    <xf numFmtId="0" fontId="9" fillId="2" borderId="13" xfId="0" applyFont="1" applyFill="1" applyBorder="1" applyAlignment="1">
      <alignment horizontal="center" vertical="center" wrapText="1"/>
    </xf>
    <xf numFmtId="167" fontId="10" fillId="2" borderId="33" xfId="2" applyNumberFormat="1" applyFont="1" applyFill="1" applyBorder="1" applyAlignment="1">
      <alignment horizontal="right" vertical="center" wrapText="1"/>
    </xf>
    <xf numFmtId="166" fontId="10" fillId="2" borderId="34" xfId="1" applyNumberFormat="1" applyFont="1" applyFill="1" applyBorder="1" applyAlignment="1">
      <alignment horizontal="center" vertical="center" wrapText="1"/>
    </xf>
    <xf numFmtId="0" fontId="9" fillId="2" borderId="2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0" fillId="2" borderId="13" xfId="0" applyFont="1" applyFill="1" applyBorder="1" applyAlignment="1">
      <alignment vertical="center" wrapText="1"/>
    </xf>
    <xf numFmtId="164" fontId="10" fillId="2" borderId="4" xfId="2" applyFont="1" applyFill="1" applyBorder="1" applyAlignment="1">
      <alignment horizontal="right" vertical="center" wrapText="1"/>
    </xf>
    <xf numFmtId="164" fontId="10" fillId="2" borderId="8" xfId="2" applyFont="1" applyFill="1" applyBorder="1" applyAlignment="1">
      <alignment horizontal="right" vertical="center" wrapText="1"/>
    </xf>
    <xf numFmtId="0" fontId="10" fillId="2" borderId="36" xfId="0" applyFont="1" applyFill="1" applyBorder="1" applyAlignment="1">
      <alignment vertical="center" wrapText="1"/>
    </xf>
    <xf numFmtId="0" fontId="10" fillId="2" borderId="37" xfId="0" applyFont="1" applyFill="1" applyBorder="1" applyAlignment="1">
      <alignment vertical="center" wrapText="1"/>
    </xf>
    <xf numFmtId="167" fontId="10" fillId="2" borderId="5" xfId="2" applyNumberFormat="1" applyFont="1" applyFill="1" applyBorder="1" applyAlignment="1">
      <alignment horizontal="right" vertical="center" wrapText="1"/>
    </xf>
    <xf numFmtId="167" fontId="10" fillId="2" borderId="9" xfId="2" applyNumberFormat="1" applyFont="1" applyFill="1" applyBorder="1" applyAlignment="1">
      <alignment horizontal="right" vertical="center" wrapText="1"/>
    </xf>
    <xf numFmtId="166" fontId="10" fillId="2" borderId="38" xfId="1" applyNumberFormat="1" applyFont="1" applyFill="1" applyBorder="1" applyAlignment="1">
      <alignment vertical="center" wrapText="1"/>
    </xf>
    <xf numFmtId="164" fontId="10" fillId="2" borderId="33" xfId="2" applyFont="1" applyFill="1" applyBorder="1" applyAlignment="1">
      <alignment horizontal="right" vertical="center" wrapText="1"/>
    </xf>
    <xf numFmtId="167" fontId="10" fillId="2" borderId="12" xfId="2" applyNumberFormat="1" applyFont="1" applyFill="1" applyBorder="1" applyAlignment="1">
      <alignment horizontal="right" vertical="center" wrapText="1"/>
    </xf>
    <xf numFmtId="164" fontId="10" fillId="2" borderId="38" xfId="2" applyFont="1" applyFill="1" applyBorder="1" applyAlignment="1">
      <alignment horizontal="right" vertical="center" wrapText="1"/>
    </xf>
    <xf numFmtId="0" fontId="10" fillId="2" borderId="13" xfId="0"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4" fontId="10" fillId="2" borderId="13" xfId="2" applyFont="1" applyFill="1" applyBorder="1" applyAlignment="1">
      <alignment horizontal="center" vertical="center" wrapText="1"/>
    </xf>
    <xf numFmtId="0" fontId="9" fillId="2" borderId="35"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xf>
    <xf numFmtId="0" fontId="12" fillId="6" borderId="39" xfId="0" applyFont="1" applyFill="1" applyBorder="1" applyAlignment="1">
      <alignment horizontal="center" vertical="center" wrapText="1"/>
    </xf>
    <xf numFmtId="0" fontId="13" fillId="0" borderId="39" xfId="0" applyFont="1" applyBorder="1" applyAlignment="1">
      <alignment horizontal="center" vertical="center" wrapText="1"/>
    </xf>
    <xf numFmtId="0" fontId="1" fillId="2" borderId="0" xfId="0" applyFont="1" applyFill="1" applyAlignment="1">
      <alignment horizontal="center" vertical="center" wrapText="1"/>
    </xf>
    <xf numFmtId="0" fontId="11" fillId="2" borderId="0" xfId="0" applyFont="1" applyFill="1" applyAlignment="1">
      <alignment vertical="center"/>
    </xf>
    <xf numFmtId="0" fontId="11" fillId="0" borderId="0" xfId="0" applyFont="1" applyAlignment="1">
      <alignment vertical="center"/>
    </xf>
    <xf numFmtId="0" fontId="11" fillId="2" borderId="40" xfId="0" applyFont="1" applyFill="1" applyBorder="1" applyAlignment="1">
      <alignment vertical="center" wrapText="1"/>
    </xf>
    <xf numFmtId="0" fontId="11" fillId="0" borderId="0" xfId="0" applyFont="1" applyAlignment="1">
      <alignment vertical="center" wrapText="1"/>
    </xf>
    <xf numFmtId="0" fontId="3" fillId="0" borderId="0" xfId="0" applyFont="1" applyAlignment="1">
      <alignment horizontal="left" wrapText="1"/>
    </xf>
    <xf numFmtId="0" fontId="11" fillId="0" borderId="0" xfId="0" applyFont="1" applyAlignment="1">
      <alignment wrapText="1"/>
    </xf>
    <xf numFmtId="0" fontId="1" fillId="2" borderId="0" xfId="0" applyFont="1" applyFill="1" applyAlignment="1">
      <alignment horizontal="left" vertical="center" wrapText="1"/>
    </xf>
    <xf numFmtId="0" fontId="11" fillId="2" borderId="0" xfId="0" applyFont="1" applyFill="1" applyAlignment="1">
      <alignment horizontal="left" vertical="center"/>
    </xf>
    <xf numFmtId="0" fontId="3" fillId="0" borderId="0" xfId="0" applyFont="1" applyAlignment="1">
      <alignment horizontal="left" vertical="center" wrapText="1"/>
    </xf>
    <xf numFmtId="0" fontId="11" fillId="2" borderId="40"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xf>
    <xf numFmtId="0" fontId="13" fillId="0" borderId="39"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39" xfId="0" applyFont="1" applyBorder="1" applyAlignment="1">
      <alignment horizontal="center" vertical="center"/>
    </xf>
    <xf numFmtId="168" fontId="13" fillId="0" borderId="39" xfId="0" applyNumberFormat="1"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7" fillId="0" borderId="0" xfId="0" applyFont="1"/>
    <xf numFmtId="0" fontId="13" fillId="0" borderId="39" xfId="0" applyFont="1" applyBorder="1" applyAlignment="1">
      <alignment horizontal="left" vertical="center" wrapText="1"/>
    </xf>
    <xf numFmtId="0" fontId="13" fillId="0" borderId="39" xfId="0" applyFont="1" applyFill="1" applyBorder="1" applyAlignment="1">
      <alignment horizontal="center" vertical="center" wrapText="1"/>
    </xf>
    <xf numFmtId="0" fontId="13" fillId="0" borderId="39" xfId="0" applyFont="1" applyBorder="1" applyAlignment="1">
      <alignment vertical="center" wrapText="1"/>
    </xf>
    <xf numFmtId="0" fontId="13" fillId="0" borderId="39" xfId="0" applyFont="1" applyFill="1" applyBorder="1" applyAlignment="1">
      <alignment horizontal="left" vertical="center" wrapText="1"/>
    </xf>
    <xf numFmtId="3" fontId="13" fillId="0" borderId="39" xfId="0" applyNumberFormat="1"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39" xfId="0" applyFont="1" applyFill="1" applyBorder="1" applyAlignment="1">
      <alignment horizontal="center" vertical="center" wrapText="1"/>
    </xf>
    <xf numFmtId="3" fontId="3" fillId="0" borderId="39" xfId="0" applyNumberFormat="1" applyFont="1" applyFill="1" applyBorder="1" applyAlignment="1">
      <alignment horizontal="center" vertical="center" wrapText="1"/>
    </xf>
    <xf numFmtId="0" fontId="13" fillId="0" borderId="39" xfId="0" applyFont="1" applyFill="1" applyBorder="1" applyAlignment="1">
      <alignment vertical="center" wrapText="1"/>
    </xf>
    <xf numFmtId="0" fontId="13" fillId="0" borderId="39" xfId="0" applyFont="1" applyBorder="1" applyAlignment="1">
      <alignment horizontal="left" vertical="center" wrapText="1"/>
    </xf>
    <xf numFmtId="0" fontId="13" fillId="0" borderId="39" xfId="0" applyFont="1" applyFill="1" applyBorder="1" applyAlignment="1" applyProtection="1">
      <alignment horizontal="left" vertical="center" wrapText="1"/>
      <protection locked="0"/>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4" fillId="2" borderId="0" xfId="0" applyFont="1" applyFill="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4" borderId="50" xfId="0" applyFont="1" applyFill="1" applyBorder="1" applyAlignment="1">
      <alignment horizontal="center" vertical="center" wrapText="1"/>
    </xf>
    <xf numFmtId="166" fontId="10" fillId="2" borderId="35" xfId="1" applyNumberFormat="1" applyFont="1" applyFill="1" applyBorder="1" applyAlignment="1">
      <alignment horizontal="center" vertical="center" wrapText="1"/>
    </xf>
    <xf numFmtId="166" fontId="10" fillId="2" borderId="27" xfId="1" applyNumberFormat="1" applyFont="1" applyFill="1" applyBorder="1" applyAlignment="1">
      <alignment horizontal="center" vertical="center" wrapText="1"/>
    </xf>
    <xf numFmtId="166" fontId="10" fillId="2" borderId="46" xfId="1" applyNumberFormat="1" applyFont="1" applyFill="1" applyBorder="1" applyAlignment="1">
      <alignment horizontal="center" vertical="center" wrapText="1"/>
    </xf>
    <xf numFmtId="166" fontId="10" fillId="2" borderId="0" xfId="1"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2" fillId="2" borderId="0" xfId="0" applyFont="1" applyFill="1" applyAlignment="1">
      <alignment horizontal="right" vertical="center" wrapText="1"/>
    </xf>
    <xf numFmtId="0" fontId="1" fillId="2" borderId="0" xfId="0" applyFont="1" applyFill="1" applyAlignment="1">
      <alignment horizontal="right" vertical="center" wrapText="1"/>
    </xf>
    <xf numFmtId="0" fontId="9" fillId="4" borderId="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0" fillId="2" borderId="0" xfId="0" applyFont="1" applyFill="1" applyAlignment="1">
      <alignment horizontal="right" vertical="center" wrapText="1"/>
    </xf>
    <xf numFmtId="0" fontId="14" fillId="2" borderId="0" xfId="0" applyFont="1" applyFill="1" applyAlignment="1">
      <alignment horizontal="right"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5"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48" xfId="0" applyFont="1" applyFill="1" applyBorder="1" applyAlignment="1">
      <alignment horizontal="center" vertical="center" wrapText="1"/>
    </xf>
    <xf numFmtId="164" fontId="10" fillId="2" borderId="0" xfId="2" applyFont="1" applyFill="1" applyAlignment="1">
      <alignment horizontal="center" vertical="center" wrapText="1"/>
    </xf>
    <xf numFmtId="164"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167" fontId="10" fillId="2" borderId="0" xfId="2" applyNumberFormat="1" applyFont="1" applyFill="1" applyAlignment="1">
      <alignment horizontal="center" vertical="center" wrapText="1"/>
    </xf>
    <xf numFmtId="0" fontId="9" fillId="2" borderId="0" xfId="0" applyFont="1" applyFill="1" applyAlignment="1">
      <alignment horizontal="right" vertical="center" wrapText="1"/>
    </xf>
    <xf numFmtId="166" fontId="10" fillId="2" borderId="33" xfId="1" applyNumberFormat="1"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5" fillId="7" borderId="53" xfId="0" applyFont="1" applyFill="1" applyBorder="1" applyAlignment="1">
      <alignment horizontal="center" vertical="center" wrapText="1"/>
    </xf>
    <xf numFmtId="0" fontId="15" fillId="7" borderId="54" xfId="0" applyFont="1" applyFill="1" applyBorder="1" applyAlignment="1">
      <alignment horizontal="center" vertical="center" wrapText="1"/>
    </xf>
    <xf numFmtId="0" fontId="15" fillId="7" borderId="39" xfId="0" applyFont="1" applyFill="1" applyBorder="1" applyAlignment="1">
      <alignment horizontal="center" vertical="center" wrapText="1"/>
    </xf>
    <xf numFmtId="0" fontId="13" fillId="2" borderId="39" xfId="0" applyFont="1" applyFill="1" applyBorder="1" applyAlignment="1">
      <alignment horizontal="left" vertical="center" wrapText="1"/>
    </xf>
    <xf numFmtId="0" fontId="7" fillId="2" borderId="0" xfId="0" applyFont="1" applyFill="1" applyAlignment="1">
      <alignment horizontal="center" vertical="center"/>
    </xf>
    <xf numFmtId="0" fontId="12" fillId="6" borderId="39"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3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36" xfId="0" applyFont="1" applyFill="1" applyBorder="1" applyAlignment="1">
      <alignment horizontal="center" vertical="center" wrapText="1"/>
    </xf>
    <xf numFmtId="0" fontId="3" fillId="2" borderId="55"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0" borderId="39" xfId="0" applyFont="1" applyBorder="1" applyAlignment="1">
      <alignment horizontal="left" vertical="center" wrapText="1"/>
    </xf>
  </cellXfs>
  <cellStyles count="4">
    <cellStyle name="Millares" xfId="1" builtinId="3"/>
    <cellStyle name="Moneda" xfId="2" builtinId="4"/>
    <cellStyle name="Normal" xfId="0" builtinId="0"/>
    <cellStyle name="Normal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66675</xdr:rowOff>
    </xdr:from>
    <xdr:to>
      <xdr:col>2</xdr:col>
      <xdr:colOff>66675</xdr:colOff>
      <xdr:row>5</xdr:row>
      <xdr:rowOff>133350</xdr:rowOff>
    </xdr:to>
    <xdr:pic>
      <xdr:nvPicPr>
        <xdr:cNvPr id="9760" name="Picture 9" descr="F:\INSTRUCTIVO DE IMAGEN\ELEMENTOS\Imagenes en baja\escudo linea papeleria.jpg">
          <a:extLst>
            <a:ext uri="{FF2B5EF4-FFF2-40B4-BE49-F238E27FC236}">
              <a16:creationId xmlns:a16="http://schemas.microsoft.com/office/drawing/2014/main" id="{911A5A4E-AFA5-EA81-CF96-E43DF14613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57175"/>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9761" name="Picture 9" descr="F:\INSTRUCTIVO DE IMAGEN\ELEMENTOS\Imagenes en baja\escudo linea papeleria.jpg">
          <a:extLst>
            <a:ext uri="{FF2B5EF4-FFF2-40B4-BE49-F238E27FC236}">
              <a16:creationId xmlns:a16="http://schemas.microsoft.com/office/drawing/2014/main" id="{BC90B8C6-1F4E-42E4-D4F5-96F726025A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6697325"/>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9762" name="Picture 9" descr="F:\INSTRUCTIVO DE IMAGEN\ELEMENTOS\Imagenes en baja\escudo linea papeleria.jpg">
          <a:extLst>
            <a:ext uri="{FF2B5EF4-FFF2-40B4-BE49-F238E27FC236}">
              <a16:creationId xmlns:a16="http://schemas.microsoft.com/office/drawing/2014/main" id="{93897A11-E3A0-063D-C03C-C8CC0A1256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6536650"/>
          <a:ext cx="838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66675</xdr:rowOff>
    </xdr:from>
    <xdr:to>
      <xdr:col>1</xdr:col>
      <xdr:colOff>838200</xdr:colOff>
      <xdr:row>5</xdr:row>
      <xdr:rowOff>133350</xdr:rowOff>
    </xdr:to>
    <xdr:pic>
      <xdr:nvPicPr>
        <xdr:cNvPr id="10774" name="Picture 9" descr="F:\INSTRUCTIVO DE IMAGEN\ELEMENTOS\Imagenes en baja\escudo linea papeleria.jpg">
          <a:extLst>
            <a:ext uri="{FF2B5EF4-FFF2-40B4-BE49-F238E27FC236}">
              <a16:creationId xmlns:a16="http://schemas.microsoft.com/office/drawing/2014/main" id="{DC65CE21-A46B-AD93-1E69-CAB1CD6E9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57175"/>
          <a:ext cx="628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61</xdr:row>
      <xdr:rowOff>0</xdr:rowOff>
    </xdr:from>
    <xdr:to>
      <xdr:col>1</xdr:col>
      <xdr:colOff>838200</xdr:colOff>
      <xdr:row>65</xdr:row>
      <xdr:rowOff>66675</xdr:rowOff>
    </xdr:to>
    <xdr:pic>
      <xdr:nvPicPr>
        <xdr:cNvPr id="10775" name="Picture 9" descr="F:\INSTRUCTIVO DE IMAGEN\ELEMENTOS\Imagenes en baja\escudo linea papeleria.jpg">
          <a:extLst>
            <a:ext uri="{FF2B5EF4-FFF2-40B4-BE49-F238E27FC236}">
              <a16:creationId xmlns:a16="http://schemas.microsoft.com/office/drawing/2014/main" id="{E6F9F1E0-FE43-7479-BA41-2ED80CE33B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2068175"/>
          <a:ext cx="628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62</xdr:row>
      <xdr:rowOff>66675</xdr:rowOff>
    </xdr:from>
    <xdr:to>
      <xdr:col>1</xdr:col>
      <xdr:colOff>838200</xdr:colOff>
      <xdr:row>66</xdr:row>
      <xdr:rowOff>114300</xdr:rowOff>
    </xdr:to>
    <xdr:pic>
      <xdr:nvPicPr>
        <xdr:cNvPr id="10776" name="Picture 9" descr="F:\INSTRUCTIVO DE IMAGEN\ELEMENTOS\Imagenes en baja\escudo linea papeleria.jpg">
          <a:extLst>
            <a:ext uri="{FF2B5EF4-FFF2-40B4-BE49-F238E27FC236}">
              <a16:creationId xmlns:a16="http://schemas.microsoft.com/office/drawing/2014/main" id="{E03B4588-B803-64F8-B8E4-71CB3828D1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2325350"/>
          <a:ext cx="6286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123825</xdr:rowOff>
    </xdr:from>
    <xdr:to>
      <xdr:col>1</xdr:col>
      <xdr:colOff>361950</xdr:colOff>
      <xdr:row>4</xdr:row>
      <xdr:rowOff>38100</xdr:rowOff>
    </xdr:to>
    <xdr:pic>
      <xdr:nvPicPr>
        <xdr:cNvPr id="6659" name="Picture 9" descr="F:\INSTRUCTIVO DE IMAGEN\ELEMENTOS\Imagenes en baja\escudo linea papeleria.jpg">
          <a:extLst>
            <a:ext uri="{FF2B5EF4-FFF2-40B4-BE49-F238E27FC236}">
              <a16:creationId xmlns:a16="http://schemas.microsoft.com/office/drawing/2014/main" id="{354950FA-34F6-5827-3B09-F659532CEC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23825"/>
          <a:ext cx="619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my.sharepoint.com/minrelext-my.sharepoint.com/personal/scortesf_cancilleria_gov_co/Documents/2.%20GESTION%20DE%20CAMBIO/2020/PLAN%20DE%20ACCION/PAAC%20SOLO%20LIMP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DE-FO-27"/>
      <sheetName val="INSTRUCTIVO"/>
      <sheetName val="DA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victimasenelexterior@cancilleria.gov.co" TargetMode="External"/><Relationship Id="rId18" Type="http://schemas.openxmlformats.org/officeDocument/2006/relationships/hyperlink" Target="mailto:planeacion@cancilleria.gov.co" TargetMode="External"/><Relationship Id="rId26" Type="http://schemas.openxmlformats.org/officeDocument/2006/relationships/hyperlink" Target="mailto:proyectosnormativos@cancilleria.gov.co" TargetMode="External"/><Relationship Id="rId3" Type="http://schemas.openxmlformats.org/officeDocument/2006/relationships/hyperlink" Target="mailto:planeacion@cancilleria.gov.co" TargetMode="External"/><Relationship Id="rId21" Type="http://schemas.openxmlformats.org/officeDocument/2006/relationships/hyperlink" Target="mailto:planeacion@cancilleria.gov.co" TargetMode="External"/><Relationship Id="rId34" Type="http://schemas.openxmlformats.org/officeDocument/2006/relationships/printerSettings" Target="../printerSettings/printerSettings3.bin"/><Relationship Id="rId7" Type="http://schemas.openxmlformats.org/officeDocument/2006/relationships/hyperlink" Target="mailto:planeacion@cancilleria.gov.co" TargetMode="External"/><Relationship Id="rId12" Type="http://schemas.openxmlformats.org/officeDocument/2006/relationships/hyperlink" Target="mailto:planeacion@cancilleria.gov.co" TargetMode="External"/><Relationship Id="rId17" Type="http://schemas.openxmlformats.org/officeDocument/2006/relationships/hyperlink" Target="mailto:planeacion@cancilleria.gov.co" TargetMode="External"/><Relationship Id="rId25" Type="http://schemas.openxmlformats.org/officeDocument/2006/relationships/hyperlink" Target="mailto:proyectosnormativos@cancilleria.gov.co" TargetMode="External"/><Relationship Id="rId33" Type="http://schemas.openxmlformats.org/officeDocument/2006/relationships/hyperlink" Target="mailto:planeacion@cancilleria.gov.co" TargetMode="External"/><Relationship Id="rId2" Type="http://schemas.openxmlformats.org/officeDocument/2006/relationships/hyperlink" Target="mailto:planeacion@cancilleria.gov.co" TargetMode="External"/><Relationship Id="rId16" Type="http://schemas.openxmlformats.org/officeDocument/2006/relationships/hyperlink" Target="mailto:planeacion@cancilleria.gov.co" TargetMode="External"/><Relationship Id="rId20" Type="http://schemas.openxmlformats.org/officeDocument/2006/relationships/hyperlink" Target="mailto:colombianosune@cancilleria.gov.co" TargetMode="External"/><Relationship Id="rId29" Type="http://schemas.openxmlformats.org/officeDocument/2006/relationships/hyperlink" Target="mailto:planeacion@cancilleria.gov.co" TargetMode="External"/><Relationship Id="rId1" Type="http://schemas.openxmlformats.org/officeDocument/2006/relationships/hyperlink" Target="mailto:planeacion@cancilleria.gov.co" TargetMode="External"/><Relationship Id="rId6" Type="http://schemas.openxmlformats.org/officeDocument/2006/relationships/hyperlink" Target="mailto:planeacion@cancilleria.gov.co" TargetMode="External"/><Relationship Id="rId11" Type="http://schemas.openxmlformats.org/officeDocument/2006/relationships/hyperlink" Target="mailto:planeacion@cancilleria.gov.co" TargetMode="External"/><Relationship Id="rId24" Type="http://schemas.openxmlformats.org/officeDocument/2006/relationships/hyperlink" Target="mailto:licitacionesycontratos@cancilleria.gov.co" TargetMode="External"/><Relationship Id="rId32" Type="http://schemas.openxmlformats.org/officeDocument/2006/relationships/hyperlink" Target="mailto:planeacion@cancilleria.gov.co" TargetMode="External"/><Relationship Id="rId5" Type="http://schemas.openxmlformats.org/officeDocument/2006/relationships/hyperlink" Target="mailto:proyectosnormativos@cancilleria.gov.co" TargetMode="External"/><Relationship Id="rId15" Type="http://schemas.openxmlformats.org/officeDocument/2006/relationships/hyperlink" Target="mailto:proyectosnormativos@cancilleria.gov.co" TargetMode="External"/><Relationship Id="rId23" Type="http://schemas.openxmlformats.org/officeDocument/2006/relationships/hyperlink" Target="mailto:licitacionesycontratos@cancilleria.gov.co" TargetMode="External"/><Relationship Id="rId28" Type="http://schemas.openxmlformats.org/officeDocument/2006/relationships/hyperlink" Target="mailto:planeacion@cancilleria.gov.co" TargetMode="External"/><Relationship Id="rId36" Type="http://schemas.openxmlformats.org/officeDocument/2006/relationships/vmlDrawing" Target="../drawings/vmlDrawing2.vml"/><Relationship Id="rId10" Type="http://schemas.openxmlformats.org/officeDocument/2006/relationships/hyperlink" Target="mailto:planeacion@cancilleria.gov.co" TargetMode="External"/><Relationship Id="rId19" Type="http://schemas.openxmlformats.org/officeDocument/2006/relationships/hyperlink" Target="mailto:planeacion@cancilleria.gov.co" TargetMode="External"/><Relationship Id="rId31" Type="http://schemas.openxmlformats.org/officeDocument/2006/relationships/hyperlink" Target="mailto:planeacion@cancilleria.gov.co" TargetMode="External"/><Relationship Id="rId4" Type="http://schemas.openxmlformats.org/officeDocument/2006/relationships/hyperlink" Target="mailto:colombianosune@cancilleria.gov.co" TargetMode="External"/><Relationship Id="rId9" Type="http://schemas.openxmlformats.org/officeDocument/2006/relationships/hyperlink" Target="mailto:soportesistemas@cancilleria.gov.co" TargetMode="External"/><Relationship Id="rId14" Type="http://schemas.openxmlformats.org/officeDocument/2006/relationships/hyperlink" Target="mailto:planeacion@cancilleria.gov.co" TargetMode="External"/><Relationship Id="rId22" Type="http://schemas.openxmlformats.org/officeDocument/2006/relationships/hyperlink" Target="mailto:licitacionesycontratos@cancilleria.gov.co" TargetMode="External"/><Relationship Id="rId27" Type="http://schemas.openxmlformats.org/officeDocument/2006/relationships/hyperlink" Target="mailto:novedadesadministrativayfinanciera@cancilleria.gov.co" TargetMode="External"/><Relationship Id="rId30" Type="http://schemas.openxmlformats.org/officeDocument/2006/relationships/hyperlink" Target="mailto:colombianosune@cancilleria.gov.co" TargetMode="External"/><Relationship Id="rId35" Type="http://schemas.openxmlformats.org/officeDocument/2006/relationships/drawing" Target="../drawings/drawing3.xml"/><Relationship Id="rId8" Type="http://schemas.openxmlformats.org/officeDocument/2006/relationships/hyperlink" Target="mailto:academiadiplomatica@cancilleri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210"/>
  <sheetViews>
    <sheetView view="pageBreakPreview" zoomScaleNormal="100" zoomScaleSheetLayoutView="100" workbookViewId="0">
      <selection activeCell="G30" sqref="G30"/>
    </sheetView>
  </sheetViews>
  <sheetFormatPr baseColWidth="10" defaultColWidth="11.5" defaultRowHeight="15"/>
  <cols>
    <col min="1" max="1" width="3.33203125" customWidth="1"/>
    <col min="2" max="2" width="14.6640625"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3">
      <c r="B1" s="33"/>
      <c r="C1" s="33"/>
      <c r="D1" s="33"/>
      <c r="E1" s="33"/>
      <c r="F1" s="33"/>
      <c r="G1" s="33"/>
      <c r="H1" s="33"/>
      <c r="I1" s="33"/>
      <c r="J1" s="33"/>
    </row>
    <row r="2" spans="2:13" s="3" customFormat="1">
      <c r="B2" s="160"/>
      <c r="C2" s="1"/>
      <c r="D2" s="1"/>
      <c r="E2" s="1"/>
      <c r="F2" s="1"/>
      <c r="G2" s="1"/>
      <c r="H2" s="1"/>
      <c r="I2" s="1"/>
      <c r="J2" s="1"/>
      <c r="K2" s="2"/>
      <c r="L2" s="2"/>
      <c r="M2" s="2"/>
    </row>
    <row r="3" spans="2:13" s="3" customFormat="1" ht="15.75" customHeight="1">
      <c r="B3" s="160"/>
      <c r="C3" s="2"/>
      <c r="D3" s="2"/>
      <c r="E3" s="2"/>
      <c r="F3" s="2"/>
      <c r="G3" s="2"/>
      <c r="H3" s="2"/>
      <c r="I3" s="162" t="s">
        <v>0</v>
      </c>
      <c r="J3" s="162"/>
      <c r="L3" s="8"/>
      <c r="M3" s="8"/>
    </row>
    <row r="4" spans="2:13" s="3" customFormat="1" ht="15" customHeight="1">
      <c r="B4" s="160"/>
      <c r="C4" s="2"/>
      <c r="D4" s="2"/>
      <c r="E4" s="2"/>
      <c r="F4" s="2"/>
      <c r="G4" s="2"/>
      <c r="H4" s="2"/>
      <c r="I4" s="163" t="s">
        <v>1</v>
      </c>
      <c r="J4" s="163"/>
      <c r="L4" s="9"/>
      <c r="M4" s="9"/>
    </row>
    <row r="5" spans="2:13" s="3" customFormat="1">
      <c r="B5" s="160"/>
      <c r="C5" s="1"/>
      <c r="D5" s="1"/>
      <c r="E5" s="1"/>
      <c r="F5" s="1"/>
      <c r="G5" s="1"/>
      <c r="H5" s="1"/>
      <c r="I5" s="1"/>
      <c r="J5" s="1"/>
    </row>
    <row r="6" spans="2:13" s="3" customFormat="1" ht="16">
      <c r="B6" s="161"/>
      <c r="C6" s="1"/>
      <c r="D6" s="1"/>
      <c r="E6" s="1"/>
      <c r="F6" s="1"/>
      <c r="G6" s="1"/>
      <c r="H6" s="1"/>
      <c r="I6" s="4"/>
      <c r="J6" s="4"/>
    </row>
    <row r="7" spans="2:13" s="3" customFormat="1" ht="15" customHeight="1">
      <c r="B7" s="138" t="s">
        <v>2</v>
      </c>
      <c r="C7" s="139"/>
      <c r="D7" s="140" t="s">
        <v>3</v>
      </c>
      <c r="E7" s="140"/>
      <c r="F7" s="140"/>
      <c r="G7" s="140"/>
      <c r="H7" s="140"/>
      <c r="I7" s="140"/>
      <c r="J7" s="5" t="s">
        <v>4</v>
      </c>
      <c r="L7" s="7"/>
      <c r="M7" s="7"/>
    </row>
    <row r="8" spans="2:13" s="3" customFormat="1" ht="15" customHeight="1">
      <c r="B8" s="138" t="s">
        <v>5</v>
      </c>
      <c r="C8" s="139"/>
      <c r="D8" s="140" t="s">
        <v>6</v>
      </c>
      <c r="E8" s="140"/>
      <c r="F8" s="140"/>
      <c r="G8" s="140"/>
      <c r="H8" s="140"/>
      <c r="I8" s="140"/>
      <c r="J8" s="5" t="s">
        <v>7</v>
      </c>
      <c r="L8" s="7"/>
      <c r="M8" s="7"/>
    </row>
    <row r="9" spans="2:13" s="3" customFormat="1" ht="15" customHeight="1">
      <c r="B9" s="138" t="s">
        <v>8</v>
      </c>
      <c r="C9" s="139"/>
      <c r="D9" s="140"/>
      <c r="E9" s="140"/>
      <c r="F9" s="140"/>
      <c r="G9" s="140"/>
      <c r="H9" s="140"/>
      <c r="I9" s="140"/>
      <c r="J9" s="5" t="s">
        <v>9</v>
      </c>
      <c r="L9" s="7"/>
      <c r="M9" s="7"/>
    </row>
    <row r="10" spans="2:13" ht="28.5" customHeight="1">
      <c r="B10" s="141" t="s">
        <v>10</v>
      </c>
      <c r="C10" s="141"/>
      <c r="D10" s="141"/>
      <c r="E10" s="141"/>
      <c r="F10" s="141"/>
      <c r="G10" s="141"/>
      <c r="H10" s="141"/>
      <c r="I10" s="141"/>
      <c r="J10" s="141"/>
      <c r="K10" s="10"/>
    </row>
    <row r="11" spans="2:13" ht="14.25" customHeight="1">
      <c r="B11" s="141" t="s">
        <v>11</v>
      </c>
      <c r="C11" s="141"/>
      <c r="D11" s="141"/>
      <c r="E11" s="141"/>
      <c r="F11" s="141"/>
      <c r="G11" s="141"/>
      <c r="H11" s="141"/>
      <c r="I11" s="141"/>
      <c r="J11" s="141"/>
      <c r="K11" s="10"/>
    </row>
    <row r="12" spans="2:13" ht="24" customHeight="1">
      <c r="B12" s="141" t="s">
        <v>12</v>
      </c>
      <c r="C12" s="141"/>
      <c r="D12" s="141"/>
      <c r="E12" s="141"/>
      <c r="F12" s="141"/>
      <c r="G12" s="141"/>
      <c r="H12" s="141"/>
      <c r="I12" s="141"/>
      <c r="J12" s="141"/>
      <c r="K12" s="10"/>
    </row>
    <row r="13" spans="2:13" ht="16" thickBot="1">
      <c r="B13" s="11"/>
      <c r="C13" s="11"/>
      <c r="D13" s="11"/>
      <c r="E13" s="11"/>
      <c r="F13" s="11"/>
      <c r="G13" s="11"/>
      <c r="H13" s="11"/>
      <c r="I13" s="11"/>
      <c r="J13" s="11"/>
      <c r="K13" s="10"/>
    </row>
    <row r="14" spans="2:13" ht="16" thickBot="1">
      <c r="B14" s="11"/>
      <c r="C14" s="11"/>
      <c r="D14" s="136" t="s">
        <v>13</v>
      </c>
      <c r="E14" s="137"/>
      <c r="F14" s="137"/>
      <c r="G14" s="137"/>
      <c r="H14" s="164" t="s">
        <v>14</v>
      </c>
      <c r="I14" s="164" t="s">
        <v>15</v>
      </c>
      <c r="J14" s="164" t="s">
        <v>16</v>
      </c>
      <c r="K14" s="10"/>
    </row>
    <row r="15" spans="2:13" ht="16" thickBot="1">
      <c r="B15" s="11"/>
      <c r="C15" s="11"/>
      <c r="D15" s="177" t="s">
        <v>17</v>
      </c>
      <c r="E15" s="178"/>
      <c r="F15" s="177" t="s">
        <v>18</v>
      </c>
      <c r="G15" s="178"/>
      <c r="H15" s="165"/>
      <c r="I15" s="165"/>
      <c r="J15" s="165"/>
      <c r="K15" s="10"/>
    </row>
    <row r="16" spans="2:13" ht="15" customHeight="1">
      <c r="B16" s="146" t="s">
        <v>19</v>
      </c>
      <c r="C16" s="144" t="s">
        <v>20</v>
      </c>
      <c r="D16" s="15"/>
      <c r="E16" s="14"/>
      <c r="F16" s="13"/>
      <c r="G16" s="14"/>
      <c r="H16" s="17"/>
      <c r="I16" s="65">
        <v>0</v>
      </c>
      <c r="J16" s="42">
        <f>+H16*I16</f>
        <v>0</v>
      </c>
      <c r="K16" s="10"/>
    </row>
    <row r="17" spans="2:11" ht="16" thickBot="1">
      <c r="B17" s="147"/>
      <c r="C17" s="145"/>
      <c r="D17" s="58"/>
      <c r="E17" s="59"/>
      <c r="F17" s="18"/>
      <c r="G17" s="19"/>
      <c r="H17" s="22"/>
      <c r="I17" s="66">
        <v>0</v>
      </c>
      <c r="J17" s="44">
        <f>+H17*I17</f>
        <v>0</v>
      </c>
      <c r="K17" s="10"/>
    </row>
    <row r="18" spans="2:11">
      <c r="B18" s="147"/>
      <c r="C18" s="144" t="s">
        <v>21</v>
      </c>
      <c r="D18" s="27"/>
      <c r="E18" s="28"/>
      <c r="F18" s="63"/>
      <c r="G18" s="64"/>
      <c r="H18" s="17"/>
      <c r="I18" s="65">
        <v>0</v>
      </c>
      <c r="J18" s="42">
        <f>+H18*I18</f>
        <v>0</v>
      </c>
      <c r="K18" s="10"/>
    </row>
    <row r="19" spans="2:11" ht="16" thickBot="1">
      <c r="B19" s="148"/>
      <c r="C19" s="145"/>
      <c r="D19" s="18"/>
      <c r="E19" s="19"/>
      <c r="F19" s="18"/>
      <c r="G19" s="19"/>
      <c r="H19" s="22"/>
      <c r="I19" s="66">
        <v>0</v>
      </c>
      <c r="J19" s="44">
        <f>+H19*I19</f>
        <v>0</v>
      </c>
      <c r="K19" s="10"/>
    </row>
    <row r="20" spans="2:11" ht="8" customHeight="1" thickBot="1">
      <c r="B20" s="57"/>
      <c r="C20" s="23"/>
      <c r="D20" s="24"/>
      <c r="E20" s="24"/>
      <c r="F20" s="24"/>
      <c r="G20" s="24"/>
      <c r="H20" s="56"/>
      <c r="I20" s="47"/>
      <c r="J20" s="48"/>
      <c r="K20" s="10"/>
    </row>
    <row r="21" spans="2:11" ht="15" customHeight="1">
      <c r="B21" s="146" t="s">
        <v>22</v>
      </c>
      <c r="C21" s="144" t="s">
        <v>20</v>
      </c>
      <c r="D21" s="15"/>
      <c r="E21" s="14"/>
      <c r="F21" s="13"/>
      <c r="G21" s="14"/>
      <c r="H21" s="17"/>
      <c r="I21" s="65">
        <v>0</v>
      </c>
      <c r="J21" s="42">
        <f>+H21*I21</f>
        <v>0</v>
      </c>
      <c r="K21" s="10"/>
    </row>
    <row r="22" spans="2:11" ht="16" thickBot="1">
      <c r="B22" s="147"/>
      <c r="C22" s="145"/>
      <c r="D22" s="58"/>
      <c r="E22" s="59"/>
      <c r="F22" s="18"/>
      <c r="G22" s="19"/>
      <c r="H22" s="22"/>
      <c r="I22" s="66">
        <v>0</v>
      </c>
      <c r="J22" s="44">
        <f>+H22*I22</f>
        <v>0</v>
      </c>
      <c r="K22" s="10"/>
    </row>
    <row r="23" spans="2:11">
      <c r="B23" s="147"/>
      <c r="C23" s="144" t="s">
        <v>21</v>
      </c>
      <c r="D23" s="27"/>
      <c r="E23" s="28"/>
      <c r="F23" s="63"/>
      <c r="G23" s="64"/>
      <c r="H23" s="17"/>
      <c r="I23" s="65">
        <v>0</v>
      </c>
      <c r="J23" s="42">
        <f>+H23*I23</f>
        <v>0</v>
      </c>
      <c r="K23" s="10"/>
    </row>
    <row r="24" spans="2:11" ht="16" thickBot="1">
      <c r="B24" s="148"/>
      <c r="C24" s="145"/>
      <c r="D24" s="18"/>
      <c r="E24" s="19"/>
      <c r="F24" s="18"/>
      <c r="G24" s="19"/>
      <c r="H24" s="22"/>
      <c r="I24" s="66">
        <v>0</v>
      </c>
      <c r="J24" s="44">
        <f>+H24*I24</f>
        <v>0</v>
      </c>
      <c r="K24" s="10"/>
    </row>
    <row r="25" spans="2:11" ht="8" customHeight="1" thickBot="1">
      <c r="B25" s="57"/>
      <c r="C25" s="23"/>
      <c r="D25" s="24"/>
      <c r="E25" s="24"/>
      <c r="F25" s="24"/>
      <c r="G25" s="24"/>
      <c r="H25" s="56"/>
      <c r="I25" s="47"/>
      <c r="J25" s="48"/>
      <c r="K25" s="10"/>
    </row>
    <row r="26" spans="2:11" ht="15" customHeight="1">
      <c r="B26" s="146" t="s">
        <v>23</v>
      </c>
      <c r="C26" s="144" t="s">
        <v>20</v>
      </c>
      <c r="D26" s="13"/>
      <c r="E26" s="14"/>
      <c r="F26" s="15"/>
      <c r="G26" s="16"/>
      <c r="H26" s="17"/>
      <c r="I26" s="65">
        <v>0</v>
      </c>
      <c r="J26" s="42">
        <f t="shared" ref="J26:J32" si="0">+H26*I26</f>
        <v>0</v>
      </c>
      <c r="K26" s="10"/>
    </row>
    <row r="27" spans="2:11" ht="16" thickBot="1">
      <c r="B27" s="147"/>
      <c r="C27" s="145"/>
      <c r="D27" s="18"/>
      <c r="E27" s="19"/>
      <c r="F27" s="20"/>
      <c r="G27" s="21"/>
      <c r="H27" s="22"/>
      <c r="I27" s="66">
        <v>0</v>
      </c>
      <c r="J27" s="44">
        <f t="shared" si="0"/>
        <v>0</v>
      </c>
      <c r="K27" s="10"/>
    </row>
    <row r="28" spans="2:11">
      <c r="B28" s="147"/>
      <c r="C28" s="153" t="s">
        <v>24</v>
      </c>
      <c r="D28" s="27"/>
      <c r="E28" s="28"/>
      <c r="F28" s="29"/>
      <c r="G28" s="30"/>
      <c r="H28" s="31"/>
      <c r="I28" s="65">
        <v>0</v>
      </c>
      <c r="J28" s="42">
        <f t="shared" si="0"/>
        <v>0</v>
      </c>
      <c r="K28" s="10"/>
    </row>
    <row r="29" spans="2:11" ht="16" thickBot="1">
      <c r="B29" s="147"/>
      <c r="C29" s="154"/>
      <c r="D29" s="62"/>
      <c r="E29" s="59"/>
      <c r="F29" s="58"/>
      <c r="G29" s="60"/>
      <c r="H29" s="61"/>
      <c r="I29" s="66">
        <v>0</v>
      </c>
      <c r="J29" s="44">
        <f t="shared" si="0"/>
        <v>0</v>
      </c>
      <c r="K29" s="10"/>
    </row>
    <row r="30" spans="2:11">
      <c r="B30" s="147"/>
      <c r="C30" s="153" t="s">
        <v>21</v>
      </c>
      <c r="D30" s="27"/>
      <c r="E30" s="28"/>
      <c r="F30" s="27"/>
      <c r="G30" s="30"/>
      <c r="H30" s="31"/>
      <c r="I30" s="65">
        <v>0</v>
      </c>
      <c r="J30" s="42">
        <f t="shared" si="0"/>
        <v>0</v>
      </c>
      <c r="K30" s="10"/>
    </row>
    <row r="31" spans="2:11" ht="16" thickBot="1">
      <c r="B31" s="147"/>
      <c r="C31" s="154"/>
      <c r="D31" s="18"/>
      <c r="E31" s="19"/>
      <c r="F31" s="18"/>
      <c r="G31" s="21"/>
      <c r="H31" s="22"/>
      <c r="I31" s="66">
        <v>0</v>
      </c>
      <c r="J31" s="44">
        <f t="shared" si="0"/>
        <v>0</v>
      </c>
      <c r="K31" s="10"/>
    </row>
    <row r="32" spans="2:11" ht="16" thickBot="1">
      <c r="B32" s="148"/>
      <c r="C32" s="78" t="s">
        <v>25</v>
      </c>
      <c r="D32" s="71"/>
      <c r="E32" s="72"/>
      <c r="F32" s="73"/>
      <c r="G32" s="74"/>
      <c r="H32" s="75"/>
      <c r="I32" s="76">
        <v>0</v>
      </c>
      <c r="J32" s="77">
        <f t="shared" si="0"/>
        <v>0</v>
      </c>
      <c r="K32" s="10"/>
    </row>
    <row r="33" spans="2:11" ht="8" customHeight="1" thickBot="1">
      <c r="B33" s="57"/>
      <c r="C33" s="23"/>
      <c r="D33" s="24"/>
      <c r="E33" s="24"/>
      <c r="F33" s="24"/>
      <c r="G33" s="24"/>
      <c r="H33" s="56"/>
      <c r="I33" s="47"/>
      <c r="J33" s="48"/>
      <c r="K33" s="10"/>
    </row>
    <row r="34" spans="2:11" ht="27.75" customHeight="1" thickBot="1">
      <c r="B34" s="146" t="s">
        <v>26</v>
      </c>
      <c r="C34" s="12" t="s">
        <v>20</v>
      </c>
      <c r="D34" s="168"/>
      <c r="E34" s="169"/>
      <c r="F34" s="169"/>
      <c r="G34" s="169"/>
      <c r="H34" s="70"/>
      <c r="I34" s="67">
        <v>0</v>
      </c>
      <c r="J34" s="68">
        <f>+H34*I34</f>
        <v>0</v>
      </c>
      <c r="K34" s="10"/>
    </row>
    <row r="35" spans="2:11" ht="24.75" customHeight="1" thickBot="1">
      <c r="B35" s="148"/>
      <c r="C35" s="78" t="s">
        <v>21</v>
      </c>
      <c r="D35" s="170"/>
      <c r="E35" s="171"/>
      <c r="F35" s="171"/>
      <c r="G35" s="171"/>
      <c r="H35" s="96"/>
      <c r="I35" s="97">
        <v>0</v>
      </c>
      <c r="J35" s="98">
        <f>+H35*I35</f>
        <v>0</v>
      </c>
      <c r="K35" s="10"/>
    </row>
    <row r="36" spans="2:11" ht="8" customHeight="1" thickBot="1">
      <c r="B36" s="57"/>
      <c r="C36" s="23"/>
      <c r="D36" s="24"/>
      <c r="E36" s="24"/>
      <c r="F36" s="24"/>
      <c r="G36" s="24"/>
      <c r="H36" s="56"/>
      <c r="I36" s="47"/>
      <c r="J36" s="48"/>
      <c r="K36" s="10"/>
    </row>
    <row r="37" spans="2:11" ht="34" customHeight="1" thickBot="1">
      <c r="B37" s="82" t="s">
        <v>27</v>
      </c>
      <c r="C37" s="78"/>
      <c r="D37" s="170"/>
      <c r="E37" s="171"/>
      <c r="F37" s="171"/>
      <c r="G37" s="171"/>
      <c r="H37" s="172"/>
      <c r="I37" s="69">
        <v>0</v>
      </c>
      <c r="J37" s="52">
        <f>+H37*I37</f>
        <v>0</v>
      </c>
      <c r="K37" s="10"/>
    </row>
    <row r="38" spans="2:11" ht="8" customHeight="1" thickBot="1">
      <c r="B38" s="57"/>
      <c r="C38" s="23"/>
      <c r="D38" s="24"/>
      <c r="E38" s="24"/>
      <c r="F38" s="24"/>
      <c r="G38" s="24"/>
      <c r="H38" s="56"/>
      <c r="I38" s="47"/>
      <c r="J38" s="48"/>
      <c r="K38" s="10"/>
    </row>
    <row r="39" spans="2:11" ht="21" customHeight="1" thickBot="1">
      <c r="B39" s="149" t="s">
        <v>28</v>
      </c>
      <c r="C39" s="78" t="s">
        <v>20</v>
      </c>
      <c r="D39" s="156"/>
      <c r="E39" s="157"/>
      <c r="F39" s="157"/>
      <c r="G39" s="157"/>
      <c r="H39" s="49"/>
      <c r="I39" s="79">
        <v>0</v>
      </c>
      <c r="J39" s="52">
        <f>+D39*I39</f>
        <v>0</v>
      </c>
      <c r="K39" s="10"/>
    </row>
    <row r="40" spans="2:11" ht="18.75" customHeight="1" thickBot="1">
      <c r="B40" s="155"/>
      <c r="C40" s="81" t="s">
        <v>21</v>
      </c>
      <c r="D40" s="158"/>
      <c r="E40" s="159"/>
      <c r="F40" s="159"/>
      <c r="G40" s="159"/>
      <c r="H40" s="80"/>
      <c r="I40" s="79">
        <v>0</v>
      </c>
      <c r="J40" s="52">
        <f>+D40*I40</f>
        <v>0</v>
      </c>
      <c r="K40" s="10"/>
    </row>
    <row r="41" spans="2:11" ht="24" customHeight="1" thickBot="1">
      <c r="B41" s="151"/>
      <c r="C41" s="78" t="s">
        <v>29</v>
      </c>
      <c r="D41" s="170"/>
      <c r="E41" s="171"/>
      <c r="F41" s="171"/>
      <c r="G41" s="171"/>
      <c r="H41" s="49"/>
      <c r="I41" s="79">
        <v>0</v>
      </c>
      <c r="J41" s="52">
        <f>+H41*I41</f>
        <v>0</v>
      </c>
      <c r="K41" s="10"/>
    </row>
    <row r="42" spans="2:11" ht="8" customHeight="1" thickBot="1">
      <c r="B42" s="23"/>
      <c r="C42" s="23"/>
      <c r="D42" s="34"/>
      <c r="E42" s="34"/>
      <c r="F42" s="34"/>
      <c r="G42" s="34"/>
      <c r="H42" s="56"/>
      <c r="I42" s="47"/>
      <c r="J42" s="48"/>
      <c r="K42" s="10"/>
    </row>
    <row r="43" spans="2:11" ht="16" thickBot="1">
      <c r="B43" s="174" t="s">
        <v>30</v>
      </c>
      <c r="C43" s="175"/>
      <c r="D43" s="175"/>
      <c r="E43" s="175"/>
      <c r="F43" s="175"/>
      <c r="G43" s="175"/>
      <c r="H43" s="175"/>
      <c r="I43" s="176"/>
      <c r="J43" s="93"/>
      <c r="K43" s="10"/>
    </row>
    <row r="44" spans="2:11" ht="8" customHeight="1" thickBot="1">
      <c r="B44" s="23"/>
      <c r="C44" s="23"/>
      <c r="D44" s="34"/>
      <c r="E44" s="34"/>
      <c r="F44" s="34"/>
      <c r="G44" s="34"/>
      <c r="H44" s="56"/>
      <c r="I44" s="47"/>
      <c r="J44" s="48"/>
      <c r="K44" s="10"/>
    </row>
    <row r="45" spans="2:11">
      <c r="B45" s="149" t="s">
        <v>31</v>
      </c>
      <c r="C45" s="152" t="s">
        <v>20</v>
      </c>
      <c r="D45" s="27"/>
      <c r="E45" s="28"/>
      <c r="F45" s="29"/>
      <c r="G45" s="30"/>
      <c r="H45" s="31"/>
      <c r="I45" s="90">
        <v>0</v>
      </c>
      <c r="J45" s="86">
        <f>+I45+H45</f>
        <v>0</v>
      </c>
      <c r="K45" s="10"/>
    </row>
    <row r="46" spans="2:11" ht="16" thickBot="1">
      <c r="B46" s="150"/>
      <c r="C46" s="143"/>
      <c r="D46" s="18"/>
      <c r="E46" s="19"/>
      <c r="F46" s="20"/>
      <c r="G46" s="21"/>
      <c r="H46" s="22"/>
      <c r="I46" s="91">
        <v>0</v>
      </c>
      <c r="J46" s="87">
        <f>+I46*H46</f>
        <v>0</v>
      </c>
      <c r="K46" s="10"/>
    </row>
    <row r="47" spans="2:11">
      <c r="B47" s="150"/>
      <c r="C47" s="142" t="s">
        <v>21</v>
      </c>
      <c r="D47" s="63"/>
      <c r="E47" s="64"/>
      <c r="F47" s="88"/>
      <c r="G47" s="89"/>
      <c r="H47" s="92"/>
      <c r="I47" s="90">
        <v>0</v>
      </c>
      <c r="J47" s="86">
        <f>+I47+H47</f>
        <v>0</v>
      </c>
      <c r="K47" s="10"/>
    </row>
    <row r="48" spans="2:11" ht="16" thickBot="1">
      <c r="B48" s="151"/>
      <c r="C48" s="143"/>
      <c r="D48" s="18"/>
      <c r="E48" s="19"/>
      <c r="F48" s="20"/>
      <c r="G48" s="21"/>
      <c r="H48" s="22"/>
      <c r="I48" s="91">
        <v>0</v>
      </c>
      <c r="J48" s="87">
        <f>+I48*H48</f>
        <v>0</v>
      </c>
      <c r="K48" s="10"/>
    </row>
    <row r="49" spans="2:11">
      <c r="B49" s="34"/>
      <c r="C49" s="34"/>
      <c r="D49" s="24"/>
      <c r="E49" s="24"/>
      <c r="F49" s="24"/>
      <c r="G49" s="24"/>
      <c r="H49" s="24"/>
      <c r="I49" s="24"/>
      <c r="J49" s="24"/>
      <c r="K49" s="10"/>
    </row>
    <row r="50" spans="2:11">
      <c r="B50" s="173" t="s">
        <v>32</v>
      </c>
      <c r="C50" s="173"/>
      <c r="D50" s="173"/>
      <c r="E50" s="173"/>
      <c r="F50" s="173"/>
      <c r="G50" s="173"/>
      <c r="H50" s="173"/>
      <c r="I50" s="173"/>
      <c r="J50" s="173"/>
      <c r="K50" s="10"/>
    </row>
    <row r="51" spans="2:11" ht="24.75" customHeight="1">
      <c r="B51" s="167" t="s">
        <v>33</v>
      </c>
      <c r="C51" s="167"/>
      <c r="D51" s="167"/>
      <c r="E51" s="167"/>
      <c r="F51" s="167"/>
      <c r="G51" s="167"/>
      <c r="H51" s="167"/>
      <c r="I51" s="179">
        <f>+I52*I53</f>
        <v>0</v>
      </c>
      <c r="J51" s="179"/>
      <c r="K51" s="10"/>
    </row>
    <row r="52" spans="2:11">
      <c r="B52" s="166" t="s">
        <v>34</v>
      </c>
      <c r="C52" s="166"/>
      <c r="D52" s="166"/>
      <c r="E52" s="166"/>
      <c r="F52" s="166"/>
      <c r="G52" s="166"/>
      <c r="H52" s="166"/>
      <c r="I52" s="35">
        <v>0</v>
      </c>
      <c r="J52" s="24"/>
      <c r="K52" s="10"/>
    </row>
    <row r="53" spans="2:11">
      <c r="B53" s="166" t="s">
        <v>35</v>
      </c>
      <c r="C53" s="166"/>
      <c r="D53" s="166"/>
      <c r="E53" s="166"/>
      <c r="F53" s="166"/>
      <c r="G53" s="166"/>
      <c r="H53" s="166"/>
      <c r="I53" s="26">
        <v>0</v>
      </c>
      <c r="J53" s="24"/>
      <c r="K53" s="10"/>
    </row>
    <row r="54" spans="2:11">
      <c r="B54" s="24"/>
      <c r="C54" s="24"/>
      <c r="D54" s="24"/>
      <c r="E54" s="24"/>
      <c r="F54" s="24"/>
      <c r="G54" s="24"/>
      <c r="H54" s="24"/>
      <c r="I54" s="24"/>
      <c r="J54" s="24"/>
      <c r="K54" s="10"/>
    </row>
    <row r="55" spans="2:11" ht="22.5" customHeight="1">
      <c r="B55" s="167" t="s">
        <v>36</v>
      </c>
      <c r="C55" s="167"/>
      <c r="D55" s="167"/>
      <c r="E55" s="167"/>
      <c r="F55" s="167"/>
      <c r="G55" s="167"/>
      <c r="H55" s="167"/>
      <c r="I55" s="180">
        <f>+I62*I52</f>
        <v>0</v>
      </c>
      <c r="J55" s="181"/>
      <c r="K55" s="10"/>
    </row>
    <row r="56" spans="2:11">
      <c r="B56" s="166" t="s">
        <v>37</v>
      </c>
      <c r="C56" s="166"/>
      <c r="D56" s="166"/>
      <c r="E56" s="166"/>
      <c r="F56" s="166"/>
      <c r="G56" s="166"/>
      <c r="H56" s="166"/>
      <c r="I56" s="24">
        <v>0</v>
      </c>
      <c r="J56" s="24"/>
      <c r="K56" s="10"/>
    </row>
    <row r="57" spans="2:11">
      <c r="B57" s="166" t="s">
        <v>38</v>
      </c>
      <c r="C57" s="166"/>
      <c r="D57" s="166"/>
      <c r="E57" s="166"/>
      <c r="F57" s="166"/>
      <c r="G57" s="166"/>
      <c r="H57" s="166"/>
      <c r="I57" s="24">
        <v>0</v>
      </c>
      <c r="J57" s="24"/>
      <c r="K57" s="10"/>
    </row>
    <row r="58" spans="2:11">
      <c r="B58" s="166" t="s">
        <v>39</v>
      </c>
      <c r="C58" s="166"/>
      <c r="D58" s="166"/>
      <c r="E58" s="166"/>
      <c r="F58" s="166"/>
      <c r="G58" s="166"/>
      <c r="H58" s="166"/>
      <c r="I58" s="24">
        <v>0</v>
      </c>
      <c r="J58" s="24"/>
      <c r="K58" s="10"/>
    </row>
    <row r="59" spans="2:11">
      <c r="B59" s="166" t="s">
        <v>40</v>
      </c>
      <c r="C59" s="166"/>
      <c r="D59" s="166"/>
      <c r="E59" s="166"/>
      <c r="F59" s="166"/>
      <c r="G59" s="166"/>
      <c r="H59" s="166"/>
      <c r="I59" s="24">
        <v>0</v>
      </c>
      <c r="J59" s="24"/>
      <c r="K59" s="10"/>
    </row>
    <row r="60" spans="2:11">
      <c r="B60" s="166" t="s">
        <v>41</v>
      </c>
      <c r="C60" s="166"/>
      <c r="D60" s="166"/>
      <c r="E60" s="166"/>
      <c r="F60" s="166"/>
      <c r="G60" s="166"/>
      <c r="H60" s="166"/>
      <c r="I60" s="24">
        <v>0</v>
      </c>
      <c r="J60" s="24"/>
      <c r="K60" s="10"/>
    </row>
    <row r="61" spans="2:11">
      <c r="B61" s="183" t="s">
        <v>42</v>
      </c>
      <c r="C61" s="183"/>
      <c r="D61" s="183"/>
      <c r="E61" s="183"/>
      <c r="F61" s="183"/>
      <c r="G61" s="183"/>
      <c r="H61" s="183"/>
      <c r="I61" s="24">
        <v>0</v>
      </c>
      <c r="J61" s="24"/>
      <c r="K61" s="10"/>
    </row>
    <row r="62" spans="2:11">
      <c r="B62" s="183" t="s">
        <v>43</v>
      </c>
      <c r="C62" s="183"/>
      <c r="D62" s="183"/>
      <c r="E62" s="183"/>
      <c r="F62" s="183"/>
      <c r="G62" s="183"/>
      <c r="H62" s="183"/>
      <c r="I62" s="11">
        <f>+I56+I57+(-I58)+(-I59)+(-I60)+(-I61)</f>
        <v>0</v>
      </c>
      <c r="J62" s="24"/>
      <c r="K62" s="10"/>
    </row>
    <row r="63" spans="2:11">
      <c r="B63" s="36"/>
      <c r="C63" s="36"/>
      <c r="D63" s="36"/>
      <c r="E63" s="36"/>
      <c r="F63" s="36"/>
      <c r="G63" s="36"/>
      <c r="H63" s="36"/>
      <c r="I63" s="24"/>
      <c r="J63" s="24"/>
      <c r="K63" s="10"/>
    </row>
    <row r="64" spans="2:11" ht="19.5" customHeight="1">
      <c r="B64" s="167" t="s">
        <v>44</v>
      </c>
      <c r="C64" s="167"/>
      <c r="D64" s="167"/>
      <c r="E64" s="167"/>
      <c r="F64" s="167"/>
      <c r="G64" s="167"/>
      <c r="H64" s="167"/>
      <c r="I64" s="182">
        <f>+I65*I66+I67-I70</f>
        <v>0</v>
      </c>
      <c r="J64" s="182"/>
      <c r="K64" s="10"/>
    </row>
    <row r="65" spans="2:11">
      <c r="B65" s="166" t="s">
        <v>45</v>
      </c>
      <c r="C65" s="166"/>
      <c r="D65" s="166"/>
      <c r="E65" s="166"/>
      <c r="F65" s="166"/>
      <c r="G65" s="166"/>
      <c r="H65" s="166"/>
      <c r="I65" s="35">
        <v>0</v>
      </c>
      <c r="J65" s="24"/>
      <c r="K65" s="10"/>
    </row>
    <row r="66" spans="2:11">
      <c r="B66" s="166" t="s">
        <v>46</v>
      </c>
      <c r="C66" s="166"/>
      <c r="D66" s="166"/>
      <c r="E66" s="166"/>
      <c r="F66" s="166"/>
      <c r="G66" s="166"/>
      <c r="H66" s="166"/>
      <c r="I66" s="25">
        <v>0</v>
      </c>
      <c r="J66" s="24"/>
      <c r="K66" s="10"/>
    </row>
    <row r="67" spans="2:11">
      <c r="B67" s="166" t="s">
        <v>47</v>
      </c>
      <c r="C67" s="166"/>
      <c r="D67" s="166"/>
      <c r="E67" s="166"/>
      <c r="F67" s="166"/>
      <c r="G67" s="166"/>
      <c r="H67" s="166"/>
      <c r="I67" s="25">
        <v>0</v>
      </c>
      <c r="J67" s="24"/>
      <c r="K67" s="10"/>
    </row>
    <row r="68" spans="2:11">
      <c r="B68" s="166" t="s">
        <v>46</v>
      </c>
      <c r="C68" s="166"/>
      <c r="D68" s="166"/>
      <c r="E68" s="166"/>
      <c r="F68" s="166"/>
      <c r="G68" s="166"/>
      <c r="H68" s="166"/>
      <c r="I68" s="24"/>
      <c r="J68" s="37"/>
      <c r="K68" s="10"/>
    </row>
    <row r="69" spans="2:11">
      <c r="B69" s="36"/>
      <c r="C69" s="36"/>
      <c r="D69" s="36"/>
      <c r="E69" s="36"/>
      <c r="F69" s="36"/>
      <c r="G69" s="36"/>
      <c r="H69" s="36"/>
      <c r="I69" s="24"/>
      <c r="J69" s="24"/>
      <c r="K69" s="10"/>
    </row>
    <row r="70" spans="2:11">
      <c r="B70" s="167" t="s">
        <v>48</v>
      </c>
      <c r="C70" s="167"/>
      <c r="D70" s="167"/>
      <c r="E70" s="167"/>
      <c r="F70" s="167"/>
      <c r="G70" s="167"/>
      <c r="H70" s="167"/>
      <c r="I70" s="179">
        <v>0</v>
      </c>
      <c r="J70" s="179"/>
      <c r="K70" s="10"/>
    </row>
    <row r="71" spans="2:11">
      <c r="B71" s="166" t="s">
        <v>49</v>
      </c>
      <c r="C71" s="166"/>
      <c r="D71" s="166"/>
      <c r="E71" s="166"/>
      <c r="F71" s="166"/>
      <c r="G71" s="166"/>
      <c r="H71" s="166"/>
      <c r="I71" s="38">
        <v>0</v>
      </c>
      <c r="J71" s="24"/>
      <c r="K71" s="10"/>
    </row>
    <row r="72" spans="2:11">
      <c r="B72" s="24"/>
      <c r="C72" s="24"/>
      <c r="D72" s="24"/>
      <c r="E72" s="24"/>
      <c r="F72" s="24"/>
      <c r="G72" s="24"/>
      <c r="H72" s="24"/>
      <c r="I72" s="24"/>
      <c r="J72" s="24"/>
      <c r="K72" s="10"/>
    </row>
    <row r="73" spans="2:11">
      <c r="B73" s="24"/>
      <c r="C73" s="24"/>
      <c r="D73" s="24"/>
      <c r="E73" s="24"/>
      <c r="F73" s="24"/>
      <c r="G73" s="24"/>
      <c r="H73" s="24"/>
      <c r="I73" s="37"/>
      <c r="J73" s="24"/>
      <c r="K73" s="10"/>
    </row>
    <row r="74" spans="2:11">
      <c r="B74" s="24"/>
      <c r="C74" s="24"/>
      <c r="D74" s="24"/>
      <c r="E74" s="24"/>
      <c r="F74" s="24"/>
      <c r="G74" s="24"/>
      <c r="H74" s="24"/>
      <c r="I74" s="24"/>
      <c r="J74" s="24"/>
      <c r="K74" s="10"/>
    </row>
    <row r="75" spans="2:11" ht="30.75" customHeight="1">
      <c r="B75" s="24"/>
      <c r="C75" s="24"/>
      <c r="D75" s="33"/>
      <c r="E75" s="33"/>
      <c r="F75" s="33"/>
      <c r="G75" s="33"/>
      <c r="H75" s="33"/>
      <c r="I75" s="24"/>
      <c r="J75" s="24"/>
      <c r="K75" s="10"/>
    </row>
    <row r="76" spans="2:11">
      <c r="B76" s="24"/>
      <c r="C76" s="24"/>
      <c r="D76" s="24"/>
      <c r="E76" s="24"/>
      <c r="F76" s="24"/>
      <c r="G76" s="24"/>
      <c r="H76" s="24"/>
      <c r="I76" s="24"/>
      <c r="J76" s="24"/>
      <c r="K76" s="10"/>
    </row>
    <row r="77" spans="2:11">
      <c r="B77" s="39"/>
      <c r="C77" s="39"/>
      <c r="D77" s="46"/>
      <c r="E77" s="46"/>
      <c r="F77" s="46"/>
      <c r="G77" s="46"/>
      <c r="H77" s="46"/>
      <c r="I77" s="39"/>
      <c r="J77" s="39"/>
      <c r="K77" s="10"/>
    </row>
    <row r="78" spans="2:11" ht="45.75" customHeight="1">
      <c r="B78" s="39"/>
      <c r="C78" s="39"/>
      <c r="D78" s="173" t="s">
        <v>50</v>
      </c>
      <c r="E78" s="173"/>
      <c r="F78" s="173"/>
      <c r="G78" s="173"/>
      <c r="H78" s="173"/>
      <c r="I78" s="39"/>
      <c r="J78" s="39"/>
      <c r="K78" s="10"/>
    </row>
    <row r="79" spans="2:11">
      <c r="B79" s="39"/>
      <c r="C79" s="39"/>
      <c r="D79" s="34"/>
      <c r="E79" s="34"/>
      <c r="F79" s="34"/>
      <c r="G79" s="34"/>
      <c r="H79" s="34"/>
      <c r="I79" s="39"/>
      <c r="J79" s="39"/>
      <c r="K79" s="10"/>
    </row>
    <row r="80" spans="2:11">
      <c r="B80" s="33"/>
      <c r="C80" s="33"/>
      <c r="D80" s="33"/>
      <c r="E80" s="33"/>
      <c r="F80" s="33"/>
      <c r="G80" s="33"/>
      <c r="H80" s="33"/>
      <c r="I80" s="33"/>
      <c r="J80" s="33"/>
      <c r="K80" s="10"/>
    </row>
    <row r="81" spans="2:11">
      <c r="B81" s="160"/>
      <c r="C81" s="1"/>
      <c r="D81" s="1"/>
      <c r="E81" s="1"/>
      <c r="F81" s="1"/>
      <c r="G81" s="1"/>
      <c r="H81" s="1"/>
      <c r="I81" s="1"/>
      <c r="J81" s="1"/>
      <c r="K81" s="10"/>
    </row>
    <row r="82" spans="2:11" ht="16">
      <c r="B82" s="160"/>
      <c r="C82" s="2"/>
      <c r="D82" s="2"/>
      <c r="E82" s="2"/>
      <c r="F82" s="2"/>
      <c r="G82" s="2"/>
      <c r="H82" s="2"/>
      <c r="I82" s="162" t="s">
        <v>0</v>
      </c>
      <c r="J82" s="162"/>
      <c r="K82" s="10"/>
    </row>
    <row r="83" spans="2:11">
      <c r="B83" s="160"/>
      <c r="C83" s="2"/>
      <c r="D83" s="2"/>
      <c r="E83" s="2"/>
      <c r="F83" s="2"/>
      <c r="G83" s="2"/>
      <c r="H83" s="2"/>
      <c r="I83" s="163" t="s">
        <v>1</v>
      </c>
      <c r="J83" s="163"/>
      <c r="K83" s="10"/>
    </row>
    <row r="84" spans="2:11">
      <c r="B84" s="160"/>
      <c r="C84" s="1"/>
      <c r="D84" s="1"/>
      <c r="E84" s="1"/>
      <c r="F84" s="1"/>
      <c r="G84" s="1"/>
      <c r="H84" s="1"/>
      <c r="I84" s="1"/>
      <c r="J84" s="1"/>
      <c r="K84" s="10"/>
    </row>
    <row r="85" spans="2:11" ht="16">
      <c r="B85" s="161"/>
      <c r="C85" s="1"/>
      <c r="D85" s="1"/>
      <c r="E85" s="1"/>
      <c r="F85" s="1"/>
      <c r="G85" s="1"/>
      <c r="H85" s="1"/>
      <c r="I85" s="4"/>
      <c r="J85" s="4"/>
      <c r="K85" s="10"/>
    </row>
    <row r="86" spans="2:11">
      <c r="B86" s="138" t="s">
        <v>2</v>
      </c>
      <c r="C86" s="139"/>
      <c r="D86" s="140" t="s">
        <v>3</v>
      </c>
      <c r="E86" s="140"/>
      <c r="F86" s="140"/>
      <c r="G86" s="140"/>
      <c r="H86" s="140"/>
      <c r="I86" s="140"/>
      <c r="J86" s="5" t="s">
        <v>4</v>
      </c>
      <c r="K86" s="10"/>
    </row>
    <row r="87" spans="2:11">
      <c r="B87" s="138" t="s">
        <v>5</v>
      </c>
      <c r="C87" s="139"/>
      <c r="D87" s="140" t="s">
        <v>6</v>
      </c>
      <c r="E87" s="140"/>
      <c r="F87" s="140"/>
      <c r="G87" s="140"/>
      <c r="H87" s="140"/>
      <c r="I87" s="140"/>
      <c r="J87" s="5" t="s">
        <v>7</v>
      </c>
      <c r="K87" s="10"/>
    </row>
    <row r="88" spans="2:11">
      <c r="B88" s="138" t="s">
        <v>8</v>
      </c>
      <c r="C88" s="139"/>
      <c r="D88" s="140"/>
      <c r="E88" s="140"/>
      <c r="F88" s="140"/>
      <c r="G88" s="140"/>
      <c r="H88" s="140"/>
      <c r="I88" s="140"/>
      <c r="J88" s="5" t="s">
        <v>51</v>
      </c>
      <c r="K88" s="10"/>
    </row>
    <row r="89" spans="2:11">
      <c r="B89" s="40"/>
      <c r="C89" s="40"/>
      <c r="D89" s="32"/>
      <c r="E89" s="32"/>
      <c r="F89" s="32"/>
      <c r="G89" s="32"/>
      <c r="H89" s="32"/>
      <c r="I89" s="32"/>
      <c r="J89" s="6"/>
      <c r="K89" s="10"/>
    </row>
    <row r="90" spans="2:11">
      <c r="B90" s="141" t="s">
        <v>10</v>
      </c>
      <c r="C90" s="141"/>
      <c r="D90" s="141"/>
      <c r="E90" s="141"/>
      <c r="F90" s="141"/>
      <c r="G90" s="141"/>
      <c r="H90" s="141"/>
      <c r="I90" s="141"/>
      <c r="J90" s="141"/>
      <c r="K90" s="10"/>
    </row>
    <row r="91" spans="2:11">
      <c r="B91" s="141" t="s">
        <v>52</v>
      </c>
      <c r="C91" s="141"/>
      <c r="D91" s="141"/>
      <c r="E91" s="141"/>
      <c r="F91" s="141"/>
      <c r="G91" s="141"/>
      <c r="H91" s="141"/>
      <c r="I91" s="141"/>
      <c r="J91" s="141"/>
      <c r="K91" s="10"/>
    </row>
    <row r="92" spans="2:11">
      <c r="B92" s="141" t="s">
        <v>12</v>
      </c>
      <c r="C92" s="141"/>
      <c r="D92" s="141"/>
      <c r="E92" s="141"/>
      <c r="F92" s="141"/>
      <c r="G92" s="141"/>
      <c r="H92" s="141"/>
      <c r="I92" s="141"/>
      <c r="J92" s="141"/>
      <c r="K92" s="10"/>
    </row>
    <row r="93" spans="2:11" ht="16" thickBot="1">
      <c r="B93" s="11"/>
      <c r="C93" s="11"/>
      <c r="D93" s="11"/>
      <c r="E93" s="11"/>
      <c r="F93" s="11"/>
      <c r="G93" s="11"/>
      <c r="H93" s="11"/>
      <c r="I93" s="11"/>
      <c r="J93" s="11"/>
      <c r="K93" s="10"/>
    </row>
    <row r="94" spans="2:11" ht="16" thickBot="1">
      <c r="B94" s="11"/>
      <c r="C94" s="11"/>
      <c r="D94" s="185" t="s">
        <v>13</v>
      </c>
      <c r="E94" s="186"/>
      <c r="F94" s="186"/>
      <c r="G94" s="186"/>
      <c r="H94" s="187" t="s">
        <v>14</v>
      </c>
      <c r="I94" s="187" t="s">
        <v>15</v>
      </c>
      <c r="J94" s="187" t="s">
        <v>16</v>
      </c>
      <c r="K94" s="10"/>
    </row>
    <row r="95" spans="2:11" ht="16" thickBot="1">
      <c r="B95" s="11"/>
      <c r="C95" s="11"/>
      <c r="D95" s="189" t="s">
        <v>17</v>
      </c>
      <c r="E95" s="190"/>
      <c r="F95" s="189" t="s">
        <v>18</v>
      </c>
      <c r="G95" s="190"/>
      <c r="H95" s="188"/>
      <c r="I95" s="188"/>
      <c r="J95" s="188"/>
      <c r="K95" s="10"/>
    </row>
    <row r="96" spans="2:11" ht="15" customHeight="1">
      <c r="B96" s="193" t="s">
        <v>19</v>
      </c>
      <c r="C96" s="144" t="s">
        <v>53</v>
      </c>
      <c r="D96" s="13"/>
      <c r="E96" s="14"/>
      <c r="F96" s="15"/>
      <c r="G96" s="16"/>
      <c r="H96" s="17"/>
      <c r="I96" s="41">
        <v>0</v>
      </c>
      <c r="J96" s="42">
        <f>+H96*I96</f>
        <v>0</v>
      </c>
      <c r="K96" s="10"/>
    </row>
    <row r="97" spans="2:11" ht="16" thickBot="1">
      <c r="B97" s="194"/>
      <c r="C97" s="145"/>
      <c r="D97" s="18"/>
      <c r="E97" s="19"/>
      <c r="F97" s="20"/>
      <c r="G97" s="21"/>
      <c r="H97" s="22"/>
      <c r="I97" s="43">
        <v>0</v>
      </c>
      <c r="J97" s="44">
        <f>+H97*I97</f>
        <v>0</v>
      </c>
      <c r="K97" s="10"/>
    </row>
    <row r="98" spans="2:11" ht="8" customHeight="1" thickBot="1">
      <c r="B98" s="23"/>
      <c r="C98" s="23"/>
      <c r="D98" s="85"/>
      <c r="E98" s="24"/>
      <c r="F98" s="24"/>
      <c r="G98" s="24"/>
      <c r="H98" s="25"/>
      <c r="I98" s="45"/>
      <c r="J98" s="45"/>
      <c r="K98" s="10"/>
    </row>
    <row r="99" spans="2:11" ht="15" customHeight="1">
      <c r="B99" s="193" t="s">
        <v>22</v>
      </c>
      <c r="C99" s="144" t="s">
        <v>53</v>
      </c>
      <c r="D99" s="27"/>
      <c r="E99" s="28"/>
      <c r="F99" s="29"/>
      <c r="G99" s="30"/>
      <c r="H99" s="31"/>
      <c r="I99" s="41">
        <v>0</v>
      </c>
      <c r="J99" s="42">
        <f>+H99*I99</f>
        <v>0</v>
      </c>
      <c r="K99" s="10"/>
    </row>
    <row r="100" spans="2:11" ht="16" thickBot="1">
      <c r="B100" s="194"/>
      <c r="C100" s="145"/>
      <c r="D100" s="18"/>
      <c r="E100" s="19"/>
      <c r="F100" s="20"/>
      <c r="G100" s="21"/>
      <c r="H100" s="22"/>
      <c r="I100" s="43">
        <v>0</v>
      </c>
      <c r="J100" s="44">
        <f>+H100*I100</f>
        <v>0</v>
      </c>
      <c r="K100" s="10"/>
    </row>
    <row r="101" spans="2:11" ht="8" customHeight="1" thickBot="1">
      <c r="B101" s="23"/>
      <c r="C101" s="23"/>
      <c r="D101" s="24"/>
      <c r="E101" s="24"/>
      <c r="F101" s="24"/>
      <c r="G101" s="24"/>
      <c r="H101" s="25"/>
      <c r="I101" s="45"/>
      <c r="J101" s="45"/>
      <c r="K101" s="10"/>
    </row>
    <row r="102" spans="2:11" ht="15" customHeight="1">
      <c r="B102" s="191" t="s">
        <v>23</v>
      </c>
      <c r="C102" s="144" t="s">
        <v>53</v>
      </c>
      <c r="D102" s="27"/>
      <c r="E102" s="28"/>
      <c r="F102" s="29"/>
      <c r="G102" s="30"/>
      <c r="H102" s="31"/>
      <c r="I102" s="41">
        <v>0</v>
      </c>
      <c r="J102" s="42">
        <f>+H102*I102</f>
        <v>0</v>
      </c>
      <c r="K102" s="10"/>
    </row>
    <row r="103" spans="2:11" ht="16" thickBot="1">
      <c r="B103" s="192"/>
      <c r="C103" s="145"/>
      <c r="D103" s="18"/>
      <c r="E103" s="19"/>
      <c r="F103" s="20"/>
      <c r="G103" s="21"/>
      <c r="H103" s="22"/>
      <c r="I103" s="43">
        <v>0</v>
      </c>
      <c r="J103" s="44">
        <f>+H103*I103</f>
        <v>0</v>
      </c>
      <c r="K103" s="10"/>
    </row>
    <row r="104" spans="2:11" ht="8" customHeight="1" thickBot="1">
      <c r="B104" s="23"/>
      <c r="C104" s="23"/>
      <c r="D104" s="24"/>
      <c r="E104" s="24"/>
      <c r="F104" s="24"/>
      <c r="G104" s="24"/>
      <c r="H104" s="25"/>
      <c r="I104" s="45"/>
      <c r="J104" s="45"/>
      <c r="K104" s="10"/>
    </row>
    <row r="105" spans="2:11" ht="34" customHeight="1" thickBot="1">
      <c r="B105" s="83" t="s">
        <v>26</v>
      </c>
      <c r="C105" s="78" t="s">
        <v>53</v>
      </c>
      <c r="D105" s="156"/>
      <c r="E105" s="157"/>
      <c r="F105" s="157"/>
      <c r="G105" s="157"/>
      <c r="H105" s="184"/>
      <c r="I105" s="47"/>
      <c r="J105" s="48"/>
      <c r="K105" s="10"/>
    </row>
    <row r="106" spans="2:11" ht="8" customHeight="1" thickBot="1">
      <c r="B106" s="23"/>
      <c r="C106" s="55"/>
      <c r="D106" s="24"/>
      <c r="E106" s="24"/>
      <c r="F106" s="24"/>
      <c r="G106" s="24"/>
      <c r="H106" s="25"/>
      <c r="I106" s="45"/>
      <c r="J106" s="45"/>
      <c r="K106" s="10"/>
    </row>
    <row r="107" spans="2:11" ht="34" customHeight="1" thickBot="1">
      <c r="B107" s="83" t="s">
        <v>54</v>
      </c>
      <c r="C107" s="78" t="s">
        <v>53</v>
      </c>
      <c r="D107" s="170"/>
      <c r="E107" s="171"/>
      <c r="F107" s="171"/>
      <c r="G107" s="171"/>
      <c r="H107" s="172"/>
      <c r="I107" s="51">
        <v>0</v>
      </c>
      <c r="J107" s="52">
        <f>+D107*I107</f>
        <v>0</v>
      </c>
      <c r="K107" s="10"/>
    </row>
    <row r="108" spans="2:11" ht="8" customHeight="1" thickBot="1">
      <c r="B108" s="23"/>
      <c r="C108" s="55"/>
      <c r="D108" s="24"/>
      <c r="E108" s="24"/>
      <c r="F108" s="24"/>
      <c r="G108" s="24"/>
      <c r="H108" s="25"/>
      <c r="I108" s="45"/>
      <c r="J108" s="45"/>
      <c r="K108" s="10"/>
    </row>
    <row r="109" spans="2:11" ht="15" customHeight="1">
      <c r="B109" s="191" t="s">
        <v>55</v>
      </c>
      <c r="C109" s="144" t="s">
        <v>53</v>
      </c>
      <c r="D109" s="27"/>
      <c r="E109" s="28"/>
      <c r="F109" s="29"/>
      <c r="G109" s="30"/>
      <c r="H109" s="31"/>
      <c r="I109" s="41">
        <v>0</v>
      </c>
      <c r="J109" s="42">
        <f>+H109*I109</f>
        <v>0</v>
      </c>
      <c r="K109" s="10"/>
    </row>
    <row r="110" spans="2:11" ht="16" thickBot="1">
      <c r="B110" s="192"/>
      <c r="C110" s="145"/>
      <c r="D110" s="18"/>
      <c r="E110" s="19"/>
      <c r="F110" s="20"/>
      <c r="G110" s="21"/>
      <c r="H110" s="22"/>
      <c r="I110" s="43">
        <v>0</v>
      </c>
      <c r="J110" s="44">
        <f>+H110*I110</f>
        <v>0</v>
      </c>
      <c r="K110" s="10"/>
    </row>
    <row r="111" spans="2:11">
      <c r="B111" s="34"/>
      <c r="C111" s="34"/>
      <c r="D111" s="24"/>
      <c r="E111" s="24"/>
      <c r="F111" s="24"/>
      <c r="G111" s="24"/>
      <c r="H111" s="24"/>
      <c r="I111" s="24"/>
      <c r="J111" s="24"/>
      <c r="K111" s="10"/>
    </row>
    <row r="112" spans="2:11">
      <c r="B112" s="173"/>
      <c r="C112" s="173"/>
      <c r="D112" s="173"/>
      <c r="E112" s="173"/>
      <c r="F112" s="173"/>
      <c r="G112" s="173"/>
      <c r="H112" s="173"/>
      <c r="I112" s="173"/>
      <c r="J112" s="173"/>
      <c r="K112" s="10"/>
    </row>
    <row r="113" spans="2:11">
      <c r="B113" s="167" t="s">
        <v>56</v>
      </c>
      <c r="C113" s="167"/>
      <c r="D113" s="167"/>
      <c r="E113" s="167"/>
      <c r="F113" s="167"/>
      <c r="G113" s="167"/>
      <c r="H113" s="167"/>
      <c r="I113" s="179">
        <f>+I114*I115</f>
        <v>0</v>
      </c>
      <c r="J113" s="179"/>
      <c r="K113" s="10"/>
    </row>
    <row r="114" spans="2:11">
      <c r="B114" s="166" t="s">
        <v>57</v>
      </c>
      <c r="C114" s="166"/>
      <c r="D114" s="166"/>
      <c r="E114" s="166"/>
      <c r="F114" s="166"/>
      <c r="G114" s="166"/>
      <c r="H114" s="166"/>
      <c r="I114" s="35">
        <v>0</v>
      </c>
      <c r="J114" s="24"/>
      <c r="K114" s="10"/>
    </row>
    <row r="115" spans="2:11">
      <c r="B115" s="166" t="s">
        <v>58</v>
      </c>
      <c r="C115" s="166"/>
      <c r="D115" s="166"/>
      <c r="E115" s="166"/>
      <c r="F115" s="166"/>
      <c r="G115" s="166"/>
      <c r="H115" s="166"/>
      <c r="I115" s="26">
        <v>0</v>
      </c>
      <c r="J115" s="24"/>
      <c r="K115" s="10"/>
    </row>
    <row r="116" spans="2:11">
      <c r="B116" s="24"/>
      <c r="C116" s="24"/>
      <c r="D116" s="24"/>
      <c r="E116" s="24"/>
      <c r="F116" s="24"/>
      <c r="G116" s="24"/>
      <c r="H116" s="24"/>
      <c r="I116" s="24"/>
      <c r="J116" s="24"/>
      <c r="K116" s="10"/>
    </row>
    <row r="117" spans="2:11">
      <c r="B117" s="36"/>
      <c r="C117" s="36"/>
      <c r="D117" s="36"/>
      <c r="E117" s="36"/>
      <c r="F117" s="36"/>
      <c r="G117" s="36"/>
      <c r="H117" s="36"/>
      <c r="I117" s="24"/>
      <c r="J117" s="24"/>
      <c r="K117" s="10"/>
    </row>
    <row r="118" spans="2:11">
      <c r="B118" s="167" t="s">
        <v>48</v>
      </c>
      <c r="C118" s="167"/>
      <c r="D118" s="167"/>
      <c r="E118" s="167"/>
      <c r="F118" s="167"/>
      <c r="G118" s="167"/>
      <c r="H118" s="167"/>
      <c r="I118" s="179">
        <v>0</v>
      </c>
      <c r="J118" s="179"/>
      <c r="K118" s="10"/>
    </row>
    <row r="119" spans="2:11">
      <c r="B119" s="166" t="s">
        <v>49</v>
      </c>
      <c r="C119" s="166"/>
      <c r="D119" s="166"/>
      <c r="E119" s="166"/>
      <c r="F119" s="166"/>
      <c r="G119" s="166"/>
      <c r="H119" s="166"/>
      <c r="I119" s="38">
        <v>0</v>
      </c>
      <c r="J119" s="24"/>
      <c r="K119" s="10"/>
    </row>
    <row r="120" spans="2:11">
      <c r="B120" s="24"/>
      <c r="C120" s="24"/>
      <c r="D120" s="24"/>
      <c r="E120" s="24"/>
      <c r="F120" s="24"/>
      <c r="G120" s="24"/>
      <c r="H120" s="24"/>
      <c r="I120" s="24"/>
      <c r="J120" s="24"/>
      <c r="K120" s="10"/>
    </row>
    <row r="121" spans="2:11">
      <c r="B121" s="24"/>
      <c r="C121" s="24"/>
      <c r="D121" s="24"/>
      <c r="E121" s="24"/>
      <c r="F121" s="24"/>
      <c r="G121" s="24"/>
      <c r="H121" s="24"/>
      <c r="I121" s="37"/>
      <c r="J121" s="24"/>
      <c r="K121" s="10"/>
    </row>
    <row r="122" spans="2:11">
      <c r="B122" s="167" t="s">
        <v>59</v>
      </c>
      <c r="C122" s="167"/>
      <c r="D122" s="167"/>
      <c r="E122" s="167"/>
      <c r="F122" s="167"/>
      <c r="G122" s="167"/>
      <c r="H122" s="167"/>
      <c r="I122" s="182">
        <f>+I113-I118</f>
        <v>0</v>
      </c>
      <c r="J122" s="182"/>
      <c r="K122" s="10"/>
    </row>
    <row r="123" spans="2:11">
      <c r="B123" s="24"/>
      <c r="C123" s="24"/>
      <c r="D123" s="33"/>
      <c r="E123" s="33"/>
      <c r="F123" s="33"/>
      <c r="G123" s="33"/>
      <c r="H123" s="33"/>
      <c r="I123" s="24"/>
      <c r="J123" s="24"/>
      <c r="K123" s="10"/>
    </row>
    <row r="124" spans="2:11">
      <c r="B124" s="24"/>
      <c r="C124" s="24"/>
      <c r="D124" s="24"/>
      <c r="E124" s="24"/>
      <c r="F124" s="24"/>
      <c r="G124" s="24"/>
      <c r="H124" s="24"/>
      <c r="I124" s="24"/>
      <c r="J124" s="24"/>
      <c r="K124" s="10"/>
    </row>
    <row r="125" spans="2:11">
      <c r="B125" s="24"/>
      <c r="C125" s="24"/>
      <c r="D125" s="24"/>
      <c r="E125" s="24"/>
      <c r="F125" s="24"/>
      <c r="G125" s="24"/>
      <c r="H125" s="24"/>
      <c r="I125" s="24"/>
      <c r="J125" s="24"/>
      <c r="K125" s="10"/>
    </row>
    <row r="126" spans="2:11">
      <c r="B126" s="24"/>
      <c r="C126" s="24"/>
      <c r="D126" s="24"/>
      <c r="E126" s="24"/>
      <c r="F126" s="24"/>
      <c r="G126" s="24"/>
      <c r="H126" s="24"/>
      <c r="I126" s="24"/>
      <c r="J126" s="24"/>
      <c r="K126" s="10"/>
    </row>
    <row r="127" spans="2:11">
      <c r="B127" s="39"/>
      <c r="C127" s="39"/>
      <c r="D127" s="46"/>
      <c r="E127" s="46"/>
      <c r="F127" s="46"/>
      <c r="G127" s="46"/>
      <c r="H127" s="46"/>
      <c r="I127" s="39"/>
      <c r="J127" s="39"/>
      <c r="K127" s="10"/>
    </row>
    <row r="128" spans="2:11" ht="33" customHeight="1">
      <c r="B128" s="39"/>
      <c r="C128" s="39"/>
      <c r="D128" s="173" t="s">
        <v>60</v>
      </c>
      <c r="E128" s="173"/>
      <c r="F128" s="173"/>
      <c r="G128" s="173"/>
      <c r="H128" s="173"/>
      <c r="I128" s="39"/>
      <c r="J128" s="39"/>
      <c r="K128" s="10"/>
    </row>
    <row r="129" spans="2:11">
      <c r="B129" s="39"/>
      <c r="C129" s="39"/>
      <c r="D129" s="39"/>
      <c r="E129" s="39"/>
      <c r="F129" s="39"/>
      <c r="G129" s="39"/>
      <c r="H129" s="39"/>
      <c r="I129" s="39"/>
      <c r="J129" s="39"/>
      <c r="K129" s="10"/>
    </row>
    <row r="130" spans="2:11">
      <c r="B130" s="33"/>
      <c r="C130" s="33"/>
      <c r="D130" s="33"/>
      <c r="E130" s="33"/>
      <c r="F130" s="33"/>
      <c r="G130" s="33"/>
      <c r="H130" s="33"/>
      <c r="I130" s="33"/>
      <c r="J130" s="33"/>
      <c r="K130" s="10"/>
    </row>
    <row r="131" spans="2:11">
      <c r="B131" s="160"/>
      <c r="C131" s="1"/>
      <c r="D131" s="1"/>
      <c r="E131" s="1"/>
      <c r="F131" s="1"/>
      <c r="G131" s="1"/>
      <c r="H131" s="1"/>
      <c r="I131" s="1"/>
      <c r="J131" s="1"/>
      <c r="K131" s="10"/>
    </row>
    <row r="132" spans="2:11" ht="16">
      <c r="B132" s="160"/>
      <c r="C132" s="2"/>
      <c r="D132" s="2"/>
      <c r="E132" s="2"/>
      <c r="F132" s="2"/>
      <c r="G132" s="2"/>
      <c r="H132" s="2"/>
      <c r="I132" s="162" t="s">
        <v>0</v>
      </c>
      <c r="J132" s="162"/>
      <c r="K132" s="10"/>
    </row>
    <row r="133" spans="2:11">
      <c r="B133" s="160"/>
      <c r="C133" s="2"/>
      <c r="D133" s="2"/>
      <c r="E133" s="2"/>
      <c r="F133" s="2"/>
      <c r="G133" s="2"/>
      <c r="H133" s="2"/>
      <c r="I133" s="163" t="s">
        <v>1</v>
      </c>
      <c r="J133" s="163"/>
      <c r="K133" s="10"/>
    </row>
    <row r="134" spans="2:11">
      <c r="B134" s="160"/>
      <c r="C134" s="1"/>
      <c r="D134" s="1"/>
      <c r="E134" s="1"/>
      <c r="F134" s="1"/>
      <c r="G134" s="1"/>
      <c r="H134" s="1"/>
      <c r="I134" s="1"/>
      <c r="J134" s="1"/>
      <c r="K134" s="10"/>
    </row>
    <row r="135" spans="2:11" ht="16">
      <c r="B135" s="161"/>
      <c r="C135" s="1"/>
      <c r="D135" s="1"/>
      <c r="E135" s="1"/>
      <c r="F135" s="1"/>
      <c r="G135" s="1"/>
      <c r="H135" s="1"/>
      <c r="I135" s="4"/>
      <c r="J135" s="4"/>
      <c r="K135" s="10"/>
    </row>
    <row r="136" spans="2:11">
      <c r="B136" s="138" t="s">
        <v>2</v>
      </c>
      <c r="C136" s="139"/>
      <c r="D136" s="140" t="s">
        <v>3</v>
      </c>
      <c r="E136" s="140"/>
      <c r="F136" s="140"/>
      <c r="G136" s="140"/>
      <c r="H136" s="140"/>
      <c r="I136" s="140"/>
      <c r="J136" s="5" t="s">
        <v>4</v>
      </c>
      <c r="K136" s="10"/>
    </row>
    <row r="137" spans="2:11">
      <c r="B137" s="138" t="s">
        <v>5</v>
      </c>
      <c r="C137" s="139"/>
      <c r="D137" s="140" t="s">
        <v>6</v>
      </c>
      <c r="E137" s="140"/>
      <c r="F137" s="140"/>
      <c r="G137" s="140"/>
      <c r="H137" s="140"/>
      <c r="I137" s="140"/>
      <c r="J137" s="5" t="s">
        <v>7</v>
      </c>
      <c r="K137" s="10"/>
    </row>
    <row r="138" spans="2:11">
      <c r="B138" s="138" t="s">
        <v>8</v>
      </c>
      <c r="C138" s="139"/>
      <c r="D138" s="140"/>
      <c r="E138" s="140"/>
      <c r="F138" s="140"/>
      <c r="G138" s="140"/>
      <c r="H138" s="140"/>
      <c r="I138" s="140"/>
      <c r="J138" s="5" t="s">
        <v>61</v>
      </c>
      <c r="K138" s="10"/>
    </row>
    <row r="139" spans="2:11" ht="8.25" customHeight="1">
      <c r="B139" s="40"/>
      <c r="C139" s="40"/>
      <c r="D139" s="32"/>
      <c r="E139" s="32"/>
      <c r="F139" s="32"/>
      <c r="G139" s="32"/>
      <c r="H139" s="32"/>
      <c r="I139" s="32"/>
      <c r="J139" s="6"/>
      <c r="K139" s="10"/>
    </row>
    <row r="140" spans="2:11">
      <c r="B140" s="141" t="s">
        <v>10</v>
      </c>
      <c r="C140" s="141"/>
      <c r="D140" s="141"/>
      <c r="E140" s="141"/>
      <c r="F140" s="141"/>
      <c r="G140" s="141"/>
      <c r="H140" s="141"/>
      <c r="I140" s="141"/>
      <c r="J140" s="141"/>
      <c r="K140" s="10"/>
    </row>
    <row r="141" spans="2:11">
      <c r="B141" s="141" t="s">
        <v>62</v>
      </c>
      <c r="C141" s="141"/>
      <c r="D141" s="141"/>
      <c r="E141" s="141"/>
      <c r="F141" s="141"/>
      <c r="G141" s="141"/>
      <c r="H141" s="141"/>
      <c r="I141" s="141"/>
      <c r="J141" s="141"/>
      <c r="K141" s="10"/>
    </row>
    <row r="142" spans="2:11">
      <c r="B142" s="141" t="s">
        <v>12</v>
      </c>
      <c r="C142" s="141"/>
      <c r="D142" s="141"/>
      <c r="E142" s="141"/>
      <c r="F142" s="141"/>
      <c r="G142" s="141"/>
      <c r="H142" s="141"/>
      <c r="I142" s="141"/>
      <c r="J142" s="141"/>
      <c r="K142" s="10"/>
    </row>
    <row r="143" spans="2:11" ht="16" thickBot="1">
      <c r="B143" s="11"/>
      <c r="C143" s="11"/>
      <c r="D143" s="11"/>
      <c r="E143" s="11"/>
      <c r="F143" s="11"/>
      <c r="G143" s="11"/>
      <c r="H143" s="11"/>
      <c r="I143" s="11"/>
      <c r="J143" s="11"/>
      <c r="K143" s="10"/>
    </row>
    <row r="144" spans="2:11" ht="16" thickBot="1">
      <c r="B144" s="11"/>
      <c r="C144" s="11"/>
      <c r="D144" s="195" t="s">
        <v>13</v>
      </c>
      <c r="E144" s="196"/>
      <c r="F144" s="196"/>
      <c r="G144" s="196"/>
      <c r="H144" s="197" t="s">
        <v>14</v>
      </c>
      <c r="I144" s="197" t="s">
        <v>15</v>
      </c>
      <c r="J144" s="197" t="s">
        <v>16</v>
      </c>
      <c r="K144" s="10"/>
    </row>
    <row r="145" spans="2:11" ht="16" thickBot="1">
      <c r="B145" s="11"/>
      <c r="C145" s="11"/>
      <c r="D145" s="199" t="s">
        <v>17</v>
      </c>
      <c r="E145" s="200"/>
      <c r="F145" s="199" t="s">
        <v>18</v>
      </c>
      <c r="G145" s="200"/>
      <c r="H145" s="198"/>
      <c r="I145" s="198"/>
      <c r="J145" s="198"/>
      <c r="K145" s="10"/>
    </row>
    <row r="146" spans="2:11" ht="15" customHeight="1">
      <c r="B146" s="201" t="s">
        <v>19</v>
      </c>
      <c r="C146" s="153" t="s">
        <v>53</v>
      </c>
      <c r="D146" s="15"/>
      <c r="E146" s="14"/>
      <c r="F146" s="15"/>
      <c r="G146" s="16"/>
      <c r="H146" s="17"/>
      <c r="I146" s="41">
        <v>0</v>
      </c>
      <c r="J146" s="42">
        <f>+H146*I146</f>
        <v>0</v>
      </c>
      <c r="K146" s="10"/>
    </row>
    <row r="147" spans="2:11" ht="16" thickBot="1">
      <c r="B147" s="202"/>
      <c r="C147" s="154"/>
      <c r="D147" s="20"/>
      <c r="E147" s="19"/>
      <c r="F147" s="20"/>
      <c r="G147" s="21"/>
      <c r="H147" s="22"/>
      <c r="I147" s="43">
        <v>0</v>
      </c>
      <c r="J147" s="44">
        <f>+H147*I147</f>
        <v>0</v>
      </c>
      <c r="K147" s="10"/>
    </row>
    <row r="148" spans="2:11" ht="8" customHeight="1" thickBot="1">
      <c r="B148" s="23"/>
      <c r="C148" s="23"/>
      <c r="D148" s="24"/>
      <c r="E148" s="24"/>
      <c r="F148" s="24"/>
      <c r="G148" s="24"/>
      <c r="H148" s="25"/>
      <c r="I148" s="45"/>
      <c r="J148" s="45"/>
      <c r="K148" s="10"/>
    </row>
    <row r="149" spans="2:11" ht="15" customHeight="1">
      <c r="B149" s="201" t="s">
        <v>22</v>
      </c>
      <c r="C149" s="153" t="s">
        <v>53</v>
      </c>
      <c r="D149" s="29"/>
      <c r="E149" s="28"/>
      <c r="F149" s="29"/>
      <c r="G149" s="30"/>
      <c r="H149" s="31"/>
      <c r="I149" s="41">
        <v>0</v>
      </c>
      <c r="J149" s="42">
        <f>+H149*I149</f>
        <v>0</v>
      </c>
      <c r="K149" s="10"/>
    </row>
    <row r="150" spans="2:11" ht="16" thickBot="1">
      <c r="B150" s="202"/>
      <c r="C150" s="154"/>
      <c r="D150" s="20"/>
      <c r="E150" s="19"/>
      <c r="F150" s="20"/>
      <c r="G150" s="21"/>
      <c r="H150" s="22"/>
      <c r="I150" s="43">
        <v>0</v>
      </c>
      <c r="J150" s="44">
        <f>+H150*I150</f>
        <v>0</v>
      </c>
      <c r="K150" s="10"/>
    </row>
    <row r="151" spans="2:11" ht="8" customHeight="1" thickBot="1">
      <c r="B151" s="23"/>
      <c r="C151" s="23"/>
      <c r="D151" s="24"/>
      <c r="E151" s="24"/>
      <c r="F151" s="24"/>
      <c r="G151" s="24"/>
      <c r="H151" s="25"/>
      <c r="I151" s="45"/>
      <c r="J151" s="45"/>
      <c r="K151" s="10"/>
    </row>
    <row r="152" spans="2:11" ht="15" customHeight="1">
      <c r="B152" s="203" t="s">
        <v>23</v>
      </c>
      <c r="C152" s="153" t="s">
        <v>53</v>
      </c>
      <c r="D152" s="29"/>
      <c r="E152" s="28"/>
      <c r="F152" s="29"/>
      <c r="G152" s="30"/>
      <c r="H152" s="31"/>
      <c r="I152" s="41">
        <v>0</v>
      </c>
      <c r="J152" s="42">
        <f>+H152*I152</f>
        <v>0</v>
      </c>
      <c r="K152" s="10"/>
    </row>
    <row r="153" spans="2:11" ht="16" thickBot="1">
      <c r="B153" s="204"/>
      <c r="C153" s="154"/>
      <c r="D153" s="20"/>
      <c r="E153" s="19"/>
      <c r="F153" s="20"/>
      <c r="G153" s="21"/>
      <c r="H153" s="22"/>
      <c r="I153" s="43">
        <v>0</v>
      </c>
      <c r="J153" s="44">
        <f>+H153*I153</f>
        <v>0</v>
      </c>
      <c r="K153" s="10"/>
    </row>
    <row r="154" spans="2:11" ht="8" customHeight="1" thickBot="1">
      <c r="B154" s="23"/>
      <c r="C154" s="23"/>
      <c r="D154" s="24"/>
      <c r="E154" s="24"/>
      <c r="F154" s="24"/>
      <c r="G154" s="24"/>
      <c r="H154" s="25"/>
      <c r="I154" s="45"/>
      <c r="J154" s="45"/>
      <c r="K154" s="10"/>
    </row>
    <row r="155" spans="2:11" ht="34" customHeight="1" thickBot="1">
      <c r="B155" s="84" t="s">
        <v>26</v>
      </c>
      <c r="C155" s="78" t="s">
        <v>53</v>
      </c>
      <c r="D155" s="157"/>
      <c r="E155" s="157"/>
      <c r="F155" s="157"/>
      <c r="G155" s="157"/>
      <c r="H155" s="184"/>
      <c r="I155" s="47"/>
      <c r="J155" s="48"/>
      <c r="K155" s="10"/>
    </row>
    <row r="156" spans="2:11" ht="8" customHeight="1" thickBot="1">
      <c r="B156" s="23"/>
      <c r="C156" s="23"/>
      <c r="D156" s="24"/>
      <c r="E156" s="24"/>
      <c r="F156" s="24"/>
      <c r="G156" s="24"/>
      <c r="H156" s="25"/>
      <c r="I156" s="45"/>
      <c r="J156" s="45"/>
      <c r="K156" s="10"/>
    </row>
    <row r="157" spans="2:11" ht="34" customHeight="1" thickBot="1">
      <c r="B157" s="84" t="s">
        <v>54</v>
      </c>
      <c r="C157" s="78" t="s">
        <v>53</v>
      </c>
      <c r="D157" s="171"/>
      <c r="E157" s="171"/>
      <c r="F157" s="171"/>
      <c r="G157" s="171"/>
      <c r="H157" s="172"/>
      <c r="I157" s="51">
        <v>0</v>
      </c>
      <c r="J157" s="52">
        <f>+D157*I157</f>
        <v>0</v>
      </c>
      <c r="K157" s="10"/>
    </row>
    <row r="158" spans="2:11" ht="8" customHeight="1" thickBot="1">
      <c r="B158" s="23"/>
      <c r="C158" s="23"/>
      <c r="D158" s="24"/>
      <c r="E158" s="24"/>
      <c r="F158" s="24"/>
      <c r="G158" s="24"/>
      <c r="H158" s="25"/>
      <c r="I158" s="45"/>
      <c r="J158" s="45"/>
      <c r="K158" s="10"/>
    </row>
    <row r="159" spans="2:11" ht="15" customHeight="1">
      <c r="B159" s="203" t="s">
        <v>55</v>
      </c>
      <c r="C159" s="153" t="s">
        <v>53</v>
      </c>
      <c r="D159" s="29"/>
      <c r="E159" s="28"/>
      <c r="F159" s="29"/>
      <c r="G159" s="30"/>
      <c r="H159" s="31"/>
      <c r="I159" s="41">
        <v>0</v>
      </c>
      <c r="J159" s="42">
        <f>+H159*I159</f>
        <v>0</v>
      </c>
      <c r="K159" s="10"/>
    </row>
    <row r="160" spans="2:11" ht="16" thickBot="1">
      <c r="B160" s="204"/>
      <c r="C160" s="154"/>
      <c r="D160" s="20"/>
      <c r="E160" s="19"/>
      <c r="F160" s="20"/>
      <c r="G160" s="21"/>
      <c r="H160" s="22"/>
      <c r="I160" s="43">
        <v>0</v>
      </c>
      <c r="J160" s="44">
        <f>+H160*I160</f>
        <v>0</v>
      </c>
      <c r="K160" s="10"/>
    </row>
    <row r="161" spans="2:11">
      <c r="B161" s="34"/>
      <c r="C161" s="34"/>
      <c r="D161" s="24"/>
      <c r="E161" s="24"/>
      <c r="F161" s="24"/>
      <c r="G161" s="24"/>
      <c r="H161" s="24"/>
      <c r="I161" s="24"/>
      <c r="J161" s="24"/>
      <c r="K161" s="10"/>
    </row>
    <row r="162" spans="2:11">
      <c r="B162" s="34"/>
      <c r="C162" s="34"/>
      <c r="D162" s="24"/>
      <c r="E162" s="24"/>
      <c r="F162" s="24"/>
      <c r="G162" s="24"/>
      <c r="H162" s="24"/>
      <c r="I162" s="24"/>
      <c r="J162" s="24"/>
      <c r="K162" s="10"/>
    </row>
    <row r="163" spans="2:11">
      <c r="B163" s="34"/>
      <c r="C163" s="34"/>
      <c r="D163" s="24"/>
      <c r="E163" s="24"/>
      <c r="F163" s="24"/>
      <c r="G163" s="24"/>
      <c r="H163" s="24"/>
      <c r="I163" s="24"/>
      <c r="J163" s="24"/>
      <c r="K163" s="10"/>
    </row>
    <row r="164" spans="2:11">
      <c r="B164" s="34"/>
      <c r="C164" s="34"/>
      <c r="D164" s="24"/>
      <c r="E164" s="24"/>
      <c r="F164" s="24"/>
      <c r="G164" s="24"/>
      <c r="H164" s="24"/>
      <c r="I164" s="24"/>
      <c r="J164" s="24"/>
      <c r="K164" s="10"/>
    </row>
    <row r="165" spans="2:11">
      <c r="B165" s="173"/>
      <c r="C165" s="173"/>
      <c r="D165" s="173"/>
      <c r="E165" s="173"/>
      <c r="F165" s="173"/>
      <c r="G165" s="173"/>
      <c r="H165" s="173"/>
      <c r="I165" s="173"/>
      <c r="J165" s="173"/>
      <c r="K165" s="10"/>
    </row>
    <row r="166" spans="2:11">
      <c r="B166" s="167" t="s">
        <v>63</v>
      </c>
      <c r="C166" s="167"/>
      <c r="D166" s="167"/>
      <c r="E166" s="167"/>
      <c r="F166" s="167"/>
      <c r="G166" s="167"/>
      <c r="H166" s="167"/>
      <c r="I166" s="179">
        <f>+I167*I168</f>
        <v>0</v>
      </c>
      <c r="J166" s="179"/>
      <c r="K166" s="10"/>
    </row>
    <row r="167" spans="2:11">
      <c r="B167" s="166" t="s">
        <v>64</v>
      </c>
      <c r="C167" s="166"/>
      <c r="D167" s="166"/>
      <c r="E167" s="166"/>
      <c r="F167" s="166"/>
      <c r="G167" s="166"/>
      <c r="H167" s="166"/>
      <c r="I167" s="54">
        <v>0</v>
      </c>
      <c r="J167" s="24"/>
      <c r="K167" s="10"/>
    </row>
    <row r="168" spans="2:11">
      <c r="B168" s="166" t="s">
        <v>65</v>
      </c>
      <c r="C168" s="166"/>
      <c r="D168" s="166"/>
      <c r="E168" s="166"/>
      <c r="F168" s="166"/>
      <c r="G168" s="166"/>
      <c r="H168" s="166"/>
      <c r="I168" s="25">
        <v>0</v>
      </c>
      <c r="J168" s="24"/>
      <c r="K168" s="10"/>
    </row>
    <row r="169" spans="2:11">
      <c r="B169" s="24"/>
      <c r="C169" s="24"/>
      <c r="D169" s="24"/>
      <c r="E169" s="24"/>
      <c r="F169" s="24"/>
      <c r="G169" s="24"/>
      <c r="H169" s="24"/>
      <c r="I169" s="24"/>
      <c r="J169" s="24"/>
      <c r="K169" s="10"/>
    </row>
    <row r="170" spans="2:11">
      <c r="B170" s="36"/>
      <c r="C170" s="36"/>
      <c r="D170" s="36"/>
      <c r="E170" s="36"/>
      <c r="F170" s="36"/>
      <c r="G170" s="36"/>
      <c r="H170" s="36"/>
      <c r="I170" s="24"/>
      <c r="J170" s="24"/>
      <c r="K170" s="10"/>
    </row>
    <row r="171" spans="2:11">
      <c r="B171" s="24"/>
      <c r="C171" s="24"/>
      <c r="D171" s="24"/>
      <c r="E171" s="24"/>
      <c r="F171" s="24"/>
      <c r="G171" s="24"/>
      <c r="H171" s="24"/>
      <c r="I171" s="24"/>
      <c r="J171" s="24"/>
      <c r="K171" s="10"/>
    </row>
    <row r="172" spans="2:11">
      <c r="B172" s="24"/>
      <c r="C172" s="24"/>
      <c r="D172" s="24"/>
      <c r="E172" s="24"/>
      <c r="F172" s="24"/>
      <c r="G172" s="24"/>
      <c r="H172" s="24"/>
      <c r="I172" s="24"/>
      <c r="J172" s="24"/>
      <c r="K172" s="10"/>
    </row>
    <row r="173" spans="2:11">
      <c r="B173" s="24"/>
      <c r="C173" s="24"/>
      <c r="D173" s="24"/>
      <c r="E173" s="24"/>
      <c r="F173" s="24"/>
      <c r="G173" s="24"/>
      <c r="H173" s="24"/>
      <c r="I173" s="24"/>
      <c r="J173" s="24"/>
      <c r="K173" s="10"/>
    </row>
    <row r="174" spans="2:11">
      <c r="B174" s="39"/>
      <c r="C174" s="39"/>
      <c r="D174" s="46"/>
      <c r="E174" s="46"/>
      <c r="F174" s="46"/>
      <c r="G174" s="46"/>
      <c r="H174" s="46"/>
      <c r="I174" s="39"/>
      <c r="J174" s="39"/>
      <c r="K174" s="10"/>
    </row>
    <row r="175" spans="2:11" ht="41.25" customHeight="1">
      <c r="B175" s="39"/>
      <c r="C175" s="39"/>
      <c r="D175" s="173" t="s">
        <v>66</v>
      </c>
      <c r="E175" s="173"/>
      <c r="F175" s="173"/>
      <c r="G175" s="173"/>
      <c r="H175" s="173"/>
      <c r="I175" s="39"/>
      <c r="J175" s="39"/>
      <c r="K175" s="10"/>
    </row>
    <row r="176" spans="2:11">
      <c r="B176" s="10"/>
      <c r="C176" s="10"/>
      <c r="D176" s="10"/>
      <c r="E176" s="10"/>
      <c r="F176" s="10"/>
      <c r="G176" s="10"/>
      <c r="H176" s="10"/>
      <c r="I176" s="10"/>
      <c r="J176" s="10"/>
      <c r="K176" s="10"/>
    </row>
    <row r="177" spans="2:11">
      <c r="B177" s="10"/>
      <c r="C177" s="10"/>
      <c r="D177" s="10"/>
      <c r="E177" s="10"/>
      <c r="F177" s="10"/>
      <c r="G177" s="10"/>
      <c r="H177" s="10"/>
      <c r="I177" s="10"/>
      <c r="J177" s="10"/>
      <c r="K177" s="10"/>
    </row>
    <row r="178" spans="2:11">
      <c r="B178" s="10"/>
      <c r="C178" s="10"/>
      <c r="D178" s="10"/>
      <c r="E178" s="10"/>
      <c r="F178" s="10"/>
      <c r="G178" s="10"/>
      <c r="H178" s="10"/>
      <c r="I178" s="10"/>
      <c r="J178" s="10"/>
      <c r="K178" s="10"/>
    </row>
    <row r="179" spans="2:11">
      <c r="B179" s="10"/>
      <c r="C179" s="10"/>
      <c r="D179" s="10"/>
      <c r="E179" s="10"/>
      <c r="F179" s="10"/>
      <c r="G179" s="10"/>
      <c r="H179" s="10"/>
      <c r="I179" s="10"/>
      <c r="J179" s="10"/>
      <c r="K179" s="10"/>
    </row>
    <row r="180" spans="2:11">
      <c r="B180" s="10"/>
      <c r="C180" s="10"/>
      <c r="D180" s="10"/>
      <c r="E180" s="10"/>
      <c r="F180" s="10"/>
      <c r="G180" s="10"/>
      <c r="H180" s="10"/>
      <c r="I180" s="10"/>
      <c r="J180" s="10"/>
      <c r="K180" s="10"/>
    </row>
    <row r="181" spans="2:11">
      <c r="B181" s="10"/>
      <c r="C181" s="10"/>
      <c r="D181" s="10"/>
      <c r="E181" s="10"/>
      <c r="F181" s="10"/>
      <c r="G181" s="10"/>
      <c r="H181" s="10"/>
      <c r="I181" s="10"/>
      <c r="J181" s="10"/>
      <c r="K181" s="10"/>
    </row>
    <row r="182" spans="2:11">
      <c r="B182" s="10"/>
      <c r="C182" s="10"/>
      <c r="D182" s="10"/>
      <c r="E182" s="10"/>
      <c r="F182" s="10"/>
      <c r="G182" s="10"/>
      <c r="H182" s="10"/>
      <c r="I182" s="10"/>
      <c r="J182" s="10"/>
      <c r="K182" s="10"/>
    </row>
    <row r="183" spans="2:11">
      <c r="B183" s="10"/>
      <c r="C183" s="10"/>
      <c r="D183" s="10"/>
      <c r="E183" s="10"/>
      <c r="F183" s="10"/>
      <c r="G183" s="10"/>
      <c r="H183" s="10"/>
      <c r="I183" s="10"/>
      <c r="J183" s="10"/>
      <c r="K183" s="10"/>
    </row>
    <row r="184" spans="2:11">
      <c r="B184" s="10"/>
      <c r="C184" s="10"/>
      <c r="D184" s="10"/>
      <c r="E184" s="10"/>
      <c r="F184" s="10"/>
      <c r="G184" s="10"/>
      <c r="H184" s="10"/>
      <c r="I184" s="10"/>
      <c r="J184" s="10"/>
      <c r="K184" s="10"/>
    </row>
    <row r="185" spans="2:11">
      <c r="B185" s="10"/>
      <c r="C185" s="10"/>
      <c r="D185" s="10"/>
      <c r="E185" s="10"/>
      <c r="F185" s="10"/>
      <c r="G185" s="10"/>
      <c r="H185" s="10"/>
      <c r="I185" s="10"/>
      <c r="J185" s="10"/>
      <c r="K185" s="10"/>
    </row>
    <row r="186" spans="2:11">
      <c r="B186" s="10"/>
      <c r="C186" s="10"/>
      <c r="D186" s="10"/>
      <c r="E186" s="10"/>
      <c r="F186" s="10"/>
      <c r="G186" s="10"/>
      <c r="H186" s="10"/>
      <c r="I186" s="10"/>
      <c r="J186" s="10"/>
      <c r="K186" s="10"/>
    </row>
    <row r="187" spans="2:11">
      <c r="B187" s="10"/>
      <c r="C187" s="10"/>
      <c r="D187" s="10"/>
      <c r="E187" s="10"/>
      <c r="F187" s="10"/>
      <c r="G187" s="10"/>
      <c r="H187" s="10"/>
      <c r="I187" s="10"/>
      <c r="J187" s="10"/>
      <c r="K187" s="10"/>
    </row>
    <row r="188" spans="2:11">
      <c r="B188" s="10"/>
      <c r="C188" s="10"/>
      <c r="D188" s="10"/>
      <c r="E188" s="10"/>
      <c r="F188" s="10"/>
      <c r="G188" s="10"/>
      <c r="H188" s="10"/>
      <c r="I188" s="10"/>
      <c r="J188" s="10"/>
      <c r="K188" s="10"/>
    </row>
    <row r="189" spans="2:11">
      <c r="B189" s="10"/>
      <c r="C189" s="10"/>
      <c r="D189" s="10"/>
      <c r="E189" s="10"/>
      <c r="F189" s="10"/>
      <c r="G189" s="10"/>
      <c r="H189" s="10"/>
      <c r="I189" s="10"/>
      <c r="J189" s="10"/>
      <c r="K189" s="10"/>
    </row>
    <row r="190" spans="2:11">
      <c r="B190" s="10"/>
      <c r="C190" s="10"/>
      <c r="D190" s="10"/>
      <c r="E190" s="10"/>
      <c r="F190" s="10"/>
      <c r="G190" s="10"/>
      <c r="H190" s="10"/>
      <c r="I190" s="10"/>
      <c r="J190" s="10"/>
      <c r="K190" s="10"/>
    </row>
    <row r="191" spans="2:11">
      <c r="B191" s="10"/>
      <c r="C191" s="10"/>
      <c r="D191" s="10"/>
      <c r="E191" s="10"/>
      <c r="F191" s="10"/>
      <c r="G191" s="10"/>
      <c r="H191" s="10"/>
      <c r="I191" s="10"/>
      <c r="J191" s="10"/>
      <c r="K191" s="10"/>
    </row>
    <row r="192" spans="2:11">
      <c r="B192" s="10"/>
      <c r="C192" s="10"/>
      <c r="D192" s="10"/>
      <c r="E192" s="10"/>
      <c r="F192" s="10"/>
      <c r="G192" s="10"/>
      <c r="H192" s="10"/>
      <c r="I192" s="10"/>
      <c r="J192" s="10"/>
      <c r="K192" s="10"/>
    </row>
    <row r="193" spans="2:11">
      <c r="B193" s="10"/>
      <c r="C193" s="10"/>
      <c r="D193" s="10"/>
      <c r="E193" s="10"/>
      <c r="F193" s="10"/>
      <c r="G193" s="10"/>
      <c r="H193" s="10"/>
      <c r="I193" s="10"/>
      <c r="J193" s="10"/>
      <c r="K193" s="10"/>
    </row>
    <row r="194" spans="2:11">
      <c r="B194" s="10"/>
      <c r="C194" s="10"/>
      <c r="D194" s="10"/>
      <c r="E194" s="10"/>
      <c r="F194" s="10"/>
      <c r="G194" s="10"/>
      <c r="H194" s="10"/>
      <c r="I194" s="10"/>
      <c r="J194" s="10"/>
      <c r="K194" s="10"/>
    </row>
    <row r="195" spans="2:11">
      <c r="B195" s="10"/>
      <c r="C195" s="10"/>
      <c r="D195" s="10"/>
      <c r="E195" s="10"/>
      <c r="F195" s="10"/>
      <c r="G195" s="10"/>
      <c r="H195" s="10"/>
      <c r="I195" s="10"/>
      <c r="J195" s="10"/>
      <c r="K195" s="10"/>
    </row>
    <row r="196" spans="2:11">
      <c r="B196" s="10"/>
      <c r="C196" s="10"/>
      <c r="D196" s="10"/>
      <c r="E196" s="10"/>
      <c r="F196" s="10"/>
      <c r="G196" s="10"/>
      <c r="H196" s="10"/>
      <c r="I196" s="10"/>
      <c r="J196" s="10"/>
      <c r="K196" s="10"/>
    </row>
    <row r="197" spans="2:11">
      <c r="B197" s="10"/>
      <c r="C197" s="10"/>
      <c r="D197" s="10"/>
      <c r="E197" s="10"/>
      <c r="F197" s="10"/>
      <c r="G197" s="10"/>
      <c r="H197" s="10"/>
      <c r="I197" s="10"/>
      <c r="J197" s="10"/>
      <c r="K197" s="10"/>
    </row>
    <row r="198" spans="2:11">
      <c r="B198" s="10"/>
      <c r="C198" s="10"/>
      <c r="D198" s="10"/>
      <c r="E198" s="10"/>
      <c r="F198" s="10"/>
      <c r="G198" s="10"/>
      <c r="H198" s="10"/>
      <c r="I198" s="10"/>
      <c r="J198" s="10"/>
      <c r="K198" s="10"/>
    </row>
    <row r="199" spans="2:11">
      <c r="B199" s="10"/>
      <c r="C199" s="10"/>
      <c r="D199" s="10"/>
      <c r="E199" s="10"/>
      <c r="F199" s="10"/>
      <c r="G199" s="10"/>
      <c r="H199" s="10"/>
      <c r="I199" s="10"/>
      <c r="J199" s="10"/>
      <c r="K199" s="10"/>
    </row>
    <row r="200" spans="2:11">
      <c r="B200" s="10"/>
      <c r="C200" s="10"/>
      <c r="D200" s="10"/>
      <c r="E200" s="10"/>
      <c r="F200" s="10"/>
      <c r="G200" s="10"/>
      <c r="H200" s="10"/>
      <c r="I200" s="10"/>
      <c r="J200" s="10"/>
      <c r="K200" s="10"/>
    </row>
    <row r="201" spans="2:11">
      <c r="B201" s="10"/>
      <c r="C201" s="10"/>
      <c r="D201" s="10"/>
      <c r="E201" s="10"/>
      <c r="F201" s="10"/>
      <c r="G201" s="10"/>
      <c r="H201" s="10"/>
      <c r="I201" s="10"/>
      <c r="J201" s="10"/>
      <c r="K201" s="10"/>
    </row>
    <row r="202" spans="2:11">
      <c r="B202" s="10"/>
      <c r="C202" s="10"/>
      <c r="D202" s="10"/>
      <c r="E202" s="10"/>
      <c r="F202" s="10"/>
      <c r="G202" s="10"/>
      <c r="H202" s="10"/>
      <c r="I202" s="10"/>
      <c r="J202" s="10"/>
      <c r="K202" s="10"/>
    </row>
    <row r="203" spans="2:11">
      <c r="B203" s="10"/>
      <c r="C203" s="10"/>
      <c r="D203" s="10"/>
      <c r="E203" s="10"/>
      <c r="F203" s="10"/>
      <c r="G203" s="10"/>
      <c r="H203" s="10"/>
      <c r="I203" s="10"/>
      <c r="J203" s="10"/>
      <c r="K203" s="10"/>
    </row>
    <row r="204" spans="2:11">
      <c r="B204" s="10"/>
      <c r="C204" s="10"/>
      <c r="D204" s="10"/>
      <c r="E204" s="10"/>
      <c r="F204" s="10"/>
      <c r="G204" s="10"/>
      <c r="H204" s="10"/>
      <c r="I204" s="10"/>
      <c r="J204" s="10"/>
      <c r="K204" s="10"/>
    </row>
    <row r="205" spans="2:11">
      <c r="B205" s="10"/>
      <c r="C205" s="10"/>
      <c r="D205" s="10"/>
      <c r="E205" s="10"/>
      <c r="F205" s="10"/>
      <c r="G205" s="10"/>
      <c r="H205" s="10"/>
      <c r="I205" s="10"/>
      <c r="J205" s="10"/>
      <c r="K205" s="10"/>
    </row>
    <row r="206" spans="2:11">
      <c r="B206" s="10"/>
      <c r="C206" s="10"/>
      <c r="D206" s="10"/>
      <c r="E206" s="10"/>
      <c r="F206" s="10"/>
      <c r="G206" s="10"/>
      <c r="H206" s="10"/>
      <c r="I206" s="10"/>
      <c r="J206" s="10"/>
      <c r="K206" s="10"/>
    </row>
    <row r="207" spans="2:11">
      <c r="B207" s="10"/>
      <c r="C207" s="10"/>
      <c r="D207" s="10"/>
      <c r="E207" s="10"/>
      <c r="F207" s="10"/>
      <c r="G207" s="10"/>
      <c r="H207" s="10"/>
      <c r="I207" s="10"/>
      <c r="J207" s="10"/>
      <c r="K207" s="10"/>
    </row>
    <row r="208" spans="2:11">
      <c r="B208" s="10"/>
      <c r="C208" s="10"/>
      <c r="D208" s="10"/>
      <c r="E208" s="10"/>
      <c r="F208" s="10"/>
      <c r="G208" s="10"/>
      <c r="H208" s="10"/>
      <c r="I208" s="10"/>
      <c r="J208" s="10"/>
      <c r="K208" s="10"/>
    </row>
    <row r="209" spans="2:11">
      <c r="B209" s="10"/>
      <c r="C209" s="10"/>
      <c r="D209" s="10"/>
      <c r="E209" s="10"/>
      <c r="F209" s="10"/>
      <c r="G209" s="10"/>
      <c r="H209" s="10"/>
      <c r="I209" s="10"/>
      <c r="J209" s="10"/>
      <c r="K209" s="10"/>
    </row>
    <row r="210" spans="2:11">
      <c r="B210" s="10"/>
      <c r="C210" s="10"/>
      <c r="D210" s="10"/>
      <c r="E210" s="10"/>
      <c r="F210" s="10"/>
      <c r="G210" s="10"/>
      <c r="H210" s="10"/>
      <c r="I210" s="10"/>
      <c r="J210" s="10"/>
      <c r="K210" s="10"/>
    </row>
  </sheetData>
  <mergeCells count="137">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31:B135"/>
    <mergeCell ref="I132:J132"/>
    <mergeCell ref="I133:J133"/>
    <mergeCell ref="B118:H118"/>
    <mergeCell ref="I118:J118"/>
    <mergeCell ref="B119:H119"/>
    <mergeCell ref="D128:H128"/>
    <mergeCell ref="B136:C136"/>
    <mergeCell ref="D136:I136"/>
    <mergeCell ref="B122:H122"/>
    <mergeCell ref="B112:J112"/>
    <mergeCell ref="B113:H113"/>
    <mergeCell ref="I113:J113"/>
    <mergeCell ref="B114:H114"/>
    <mergeCell ref="I122:J122"/>
    <mergeCell ref="D105:H105"/>
    <mergeCell ref="D107:H107"/>
    <mergeCell ref="B115:H115"/>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78:H78"/>
    <mergeCell ref="B90:J90"/>
    <mergeCell ref="B87:C87"/>
    <mergeCell ref="D87:I87"/>
    <mergeCell ref="B88:C88"/>
    <mergeCell ref="D88:I88"/>
    <mergeCell ref="B81:B85"/>
    <mergeCell ref="I82:J82"/>
    <mergeCell ref="I83:J83"/>
    <mergeCell ref="B86:C86"/>
    <mergeCell ref="D86:I86"/>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70:H70"/>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D14:G14"/>
    <mergeCell ref="B7:C7"/>
    <mergeCell ref="D7:I7"/>
    <mergeCell ref="B8:C8"/>
    <mergeCell ref="B9:C9"/>
    <mergeCell ref="B10:J10"/>
    <mergeCell ref="B11:J11"/>
    <mergeCell ref="B12:J12"/>
    <mergeCell ref="C47:C48"/>
    <mergeCell ref="C21:C22"/>
    <mergeCell ref="C23:C24"/>
    <mergeCell ref="B26:B32"/>
    <mergeCell ref="B45:B48"/>
    <mergeCell ref="C45:C46"/>
    <mergeCell ref="C26:C27"/>
    <mergeCell ref="C28:C29"/>
    <mergeCell ref="B39:B41"/>
    <mergeCell ref="C30:C31"/>
    <mergeCell ref="B21:B24"/>
    <mergeCell ref="D39:G39"/>
    <mergeCell ref="D40:G40"/>
  </mergeCells>
  <pageMargins left="0.7" right="0.7" top="0.75" bottom="0.75" header="0.3" footer="0.3"/>
  <pageSetup scale="64" orientation="portrait" r:id="rId1"/>
  <rowBreaks count="2" manualBreakCount="2">
    <brk id="79" min="1" max="9" man="1"/>
    <brk id="129" min="1" max="9" man="1"/>
  </rowBreaks>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M140"/>
  <sheetViews>
    <sheetView view="pageBreakPreview" zoomScaleNormal="100" zoomScaleSheetLayoutView="100" workbookViewId="0">
      <selection activeCell="G30" sqref="G30"/>
    </sheetView>
  </sheetViews>
  <sheetFormatPr baseColWidth="10" defaultColWidth="11.5" defaultRowHeight="15"/>
  <cols>
    <col min="1" max="1" width="3.5" customWidth="1"/>
    <col min="2" max="2" width="16"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3">
      <c r="B1" s="33"/>
      <c r="C1" s="33"/>
      <c r="D1" s="33"/>
      <c r="E1" s="33"/>
      <c r="F1" s="33"/>
      <c r="G1" s="33"/>
      <c r="H1" s="33"/>
      <c r="I1" s="33"/>
      <c r="J1" s="33"/>
    </row>
    <row r="2" spans="2:13" s="3" customFormat="1">
      <c r="B2" s="160"/>
      <c r="C2" s="1"/>
      <c r="D2" s="1"/>
      <c r="E2" s="1"/>
      <c r="F2" s="1"/>
      <c r="G2" s="1"/>
      <c r="H2" s="1"/>
      <c r="I2" s="1"/>
      <c r="J2" s="1"/>
      <c r="K2" s="2"/>
      <c r="L2" s="2"/>
      <c r="M2" s="2"/>
    </row>
    <row r="3" spans="2:13" s="3" customFormat="1" ht="16">
      <c r="B3" s="160"/>
      <c r="C3" s="2"/>
      <c r="D3" s="2"/>
      <c r="E3" s="2"/>
      <c r="F3" s="2"/>
      <c r="G3" s="2"/>
      <c r="H3" s="2"/>
      <c r="I3" s="162" t="s">
        <v>0</v>
      </c>
      <c r="J3" s="162"/>
      <c r="L3" s="8"/>
      <c r="M3" s="8"/>
    </row>
    <row r="4" spans="2:13" s="3" customFormat="1">
      <c r="B4" s="160"/>
      <c r="C4" s="2"/>
      <c r="D4" s="2"/>
      <c r="E4" s="2"/>
      <c r="F4" s="2"/>
      <c r="G4" s="2"/>
      <c r="H4" s="2"/>
      <c r="I4" s="163" t="s">
        <v>1</v>
      </c>
      <c r="J4" s="163"/>
      <c r="L4" s="9"/>
      <c r="M4" s="9"/>
    </row>
    <row r="5" spans="2:13" s="3" customFormat="1">
      <c r="B5" s="160"/>
      <c r="C5" s="1"/>
      <c r="D5" s="1"/>
      <c r="E5" s="1"/>
      <c r="F5" s="1"/>
      <c r="G5" s="1"/>
      <c r="H5" s="1"/>
      <c r="I5" s="1"/>
      <c r="J5" s="1"/>
    </row>
    <row r="6" spans="2:13" s="3" customFormat="1" ht="16">
      <c r="B6" s="161"/>
      <c r="C6" s="1"/>
      <c r="D6" s="1"/>
      <c r="E6" s="1"/>
      <c r="F6" s="1"/>
      <c r="G6" s="1"/>
      <c r="H6" s="1"/>
      <c r="I6" s="4"/>
      <c r="J6" s="4"/>
    </row>
    <row r="7" spans="2:13" s="3" customFormat="1">
      <c r="B7" s="138" t="s">
        <v>2</v>
      </c>
      <c r="C7" s="139"/>
      <c r="D7" s="140" t="s">
        <v>3</v>
      </c>
      <c r="E7" s="140"/>
      <c r="F7" s="140"/>
      <c r="G7" s="140"/>
      <c r="H7" s="140"/>
      <c r="I7" s="140"/>
      <c r="J7" s="5" t="s">
        <v>4</v>
      </c>
      <c r="L7" s="7"/>
      <c r="M7" s="7"/>
    </row>
    <row r="8" spans="2:13" s="3" customFormat="1">
      <c r="B8" s="138" t="s">
        <v>5</v>
      </c>
      <c r="C8" s="139"/>
      <c r="D8" s="140" t="s">
        <v>6</v>
      </c>
      <c r="E8" s="140"/>
      <c r="F8" s="140"/>
      <c r="G8" s="140"/>
      <c r="H8" s="140"/>
      <c r="I8" s="140"/>
      <c r="J8" s="5" t="s">
        <v>7</v>
      </c>
      <c r="L8" s="7"/>
      <c r="M8" s="7"/>
    </row>
    <row r="9" spans="2:13" s="3" customFormat="1">
      <c r="B9" s="138" t="s">
        <v>8</v>
      </c>
      <c r="C9" s="139"/>
      <c r="D9" s="140"/>
      <c r="E9" s="140"/>
      <c r="F9" s="140"/>
      <c r="G9" s="140"/>
      <c r="H9" s="140"/>
      <c r="I9" s="140"/>
      <c r="J9" s="5" t="s">
        <v>67</v>
      </c>
      <c r="L9" s="7"/>
      <c r="M9" s="7"/>
    </row>
    <row r="10" spans="2:13">
      <c r="B10" s="141" t="s">
        <v>10</v>
      </c>
      <c r="C10" s="141"/>
      <c r="D10" s="141"/>
      <c r="E10" s="141"/>
      <c r="F10" s="141"/>
      <c r="G10" s="141"/>
      <c r="H10" s="141"/>
      <c r="I10" s="141"/>
      <c r="J10" s="141"/>
      <c r="K10" s="10"/>
    </row>
    <row r="11" spans="2:13">
      <c r="B11" s="141" t="s">
        <v>11</v>
      </c>
      <c r="C11" s="141"/>
      <c r="D11" s="141"/>
      <c r="E11" s="141"/>
      <c r="F11" s="141"/>
      <c r="G11" s="141"/>
      <c r="H11" s="141"/>
      <c r="I11" s="141"/>
      <c r="J11" s="141"/>
      <c r="K11" s="10"/>
    </row>
    <row r="12" spans="2:13">
      <c r="B12" s="141" t="s">
        <v>12</v>
      </c>
      <c r="C12" s="141"/>
      <c r="D12" s="141"/>
      <c r="E12" s="141"/>
      <c r="F12" s="141"/>
      <c r="G12" s="141"/>
      <c r="H12" s="141"/>
      <c r="I12" s="141"/>
      <c r="J12" s="141"/>
      <c r="K12" s="10"/>
    </row>
    <row r="13" spans="2:13" ht="16" thickBot="1">
      <c r="B13" s="11"/>
      <c r="C13" s="11"/>
      <c r="D13" s="11"/>
      <c r="E13" s="11"/>
      <c r="F13" s="11"/>
      <c r="G13" s="11"/>
      <c r="H13" s="11"/>
      <c r="I13" s="11"/>
      <c r="J13" s="11"/>
      <c r="K13" s="10"/>
    </row>
    <row r="14" spans="2:13" ht="16" thickBot="1">
      <c r="B14" s="11"/>
      <c r="C14" s="11"/>
      <c r="D14" s="136" t="s">
        <v>13</v>
      </c>
      <c r="E14" s="137"/>
      <c r="F14" s="137"/>
      <c r="G14" s="137"/>
      <c r="H14" s="164" t="s">
        <v>14</v>
      </c>
      <c r="I14" s="164" t="s">
        <v>15</v>
      </c>
      <c r="J14" s="164" t="s">
        <v>16</v>
      </c>
      <c r="K14" s="10"/>
    </row>
    <row r="15" spans="2:13" ht="16" thickBot="1">
      <c r="B15" s="11"/>
      <c r="C15" s="11"/>
      <c r="D15" s="177" t="s">
        <v>17</v>
      </c>
      <c r="E15" s="178"/>
      <c r="F15" s="177" t="s">
        <v>18</v>
      </c>
      <c r="G15" s="178"/>
      <c r="H15" s="165"/>
      <c r="I15" s="165"/>
      <c r="J15" s="165"/>
      <c r="K15" s="10"/>
    </row>
    <row r="16" spans="2:13" ht="15" customHeight="1">
      <c r="B16" s="146" t="s">
        <v>19</v>
      </c>
      <c r="C16" s="144" t="s">
        <v>20</v>
      </c>
      <c r="D16" s="15"/>
      <c r="E16" s="14"/>
      <c r="F16" s="13"/>
      <c r="G16" s="14"/>
      <c r="H16" s="17"/>
      <c r="I16" s="65">
        <v>0</v>
      </c>
      <c r="J16" s="42">
        <f>+H16*I16</f>
        <v>0</v>
      </c>
      <c r="K16" s="10"/>
    </row>
    <row r="17" spans="2:11" ht="16" thickBot="1">
      <c r="B17" s="147"/>
      <c r="C17" s="145"/>
      <c r="D17" s="58"/>
      <c r="E17" s="59"/>
      <c r="F17" s="18"/>
      <c r="G17" s="19"/>
      <c r="H17" s="22"/>
      <c r="I17" s="66">
        <v>0</v>
      </c>
      <c r="J17" s="44">
        <f>+H17*I17</f>
        <v>0</v>
      </c>
      <c r="K17" s="10"/>
    </row>
    <row r="18" spans="2:11">
      <c r="B18" s="147"/>
      <c r="C18" s="144" t="s">
        <v>21</v>
      </c>
      <c r="D18" s="27"/>
      <c r="E18" s="28"/>
      <c r="F18" s="63"/>
      <c r="G18" s="64"/>
      <c r="H18" s="17"/>
      <c r="I18" s="65">
        <v>0</v>
      </c>
      <c r="J18" s="42">
        <f>+H18*I18</f>
        <v>0</v>
      </c>
      <c r="K18" s="10"/>
    </row>
    <row r="19" spans="2:11" ht="16" thickBot="1">
      <c r="B19" s="148"/>
      <c r="C19" s="145"/>
      <c r="D19" s="18"/>
      <c r="E19" s="19"/>
      <c r="F19" s="18"/>
      <c r="G19" s="19"/>
      <c r="H19" s="22"/>
      <c r="I19" s="66">
        <v>0</v>
      </c>
      <c r="J19" s="44">
        <f>+H19*I19</f>
        <v>0</v>
      </c>
      <c r="K19" s="10"/>
    </row>
    <row r="20" spans="2:11" ht="8" customHeight="1" thickBot="1">
      <c r="B20" s="57"/>
      <c r="C20" s="23"/>
      <c r="D20" s="24"/>
      <c r="E20" s="24"/>
      <c r="F20" s="24"/>
      <c r="G20" s="24"/>
      <c r="H20" s="56"/>
      <c r="I20" s="47"/>
      <c r="J20" s="48"/>
      <c r="K20" s="10"/>
    </row>
    <row r="21" spans="2:11" ht="15" customHeight="1">
      <c r="B21" s="146" t="s">
        <v>22</v>
      </c>
      <c r="C21" s="144" t="s">
        <v>20</v>
      </c>
      <c r="D21" s="15"/>
      <c r="E21" s="14"/>
      <c r="F21" s="13"/>
      <c r="G21" s="14"/>
      <c r="H21" s="17"/>
      <c r="I21" s="65">
        <v>0</v>
      </c>
      <c r="J21" s="42">
        <f>+H21*I21</f>
        <v>0</v>
      </c>
      <c r="K21" s="10"/>
    </row>
    <row r="22" spans="2:11" ht="16" thickBot="1">
      <c r="B22" s="147"/>
      <c r="C22" s="145"/>
      <c r="D22" s="58"/>
      <c r="E22" s="59"/>
      <c r="F22" s="18"/>
      <c r="G22" s="19"/>
      <c r="H22" s="22"/>
      <c r="I22" s="66">
        <v>0</v>
      </c>
      <c r="J22" s="44">
        <f>+H22*I22</f>
        <v>0</v>
      </c>
      <c r="K22" s="10"/>
    </row>
    <row r="23" spans="2:11">
      <c r="B23" s="147"/>
      <c r="C23" s="144" t="s">
        <v>21</v>
      </c>
      <c r="D23" s="27"/>
      <c r="E23" s="28"/>
      <c r="F23" s="63"/>
      <c r="G23" s="64"/>
      <c r="H23" s="17"/>
      <c r="I23" s="65">
        <v>0</v>
      </c>
      <c r="J23" s="42">
        <f>+H23*I23</f>
        <v>0</v>
      </c>
      <c r="K23" s="10"/>
    </row>
    <row r="24" spans="2:11" ht="16" thickBot="1">
      <c r="B24" s="148"/>
      <c r="C24" s="145"/>
      <c r="D24" s="18"/>
      <c r="E24" s="19"/>
      <c r="F24" s="18"/>
      <c r="G24" s="19"/>
      <c r="H24" s="22"/>
      <c r="I24" s="66">
        <v>0</v>
      </c>
      <c r="J24" s="44">
        <f>+H24*I24</f>
        <v>0</v>
      </c>
      <c r="K24" s="10"/>
    </row>
    <row r="25" spans="2:11" ht="8" customHeight="1" thickBot="1">
      <c r="B25" s="57"/>
      <c r="C25" s="23"/>
      <c r="D25" s="24"/>
      <c r="E25" s="24"/>
      <c r="F25" s="24"/>
      <c r="G25" s="24"/>
      <c r="H25" s="56"/>
      <c r="I25" s="47"/>
      <c r="J25" s="48"/>
      <c r="K25" s="10"/>
    </row>
    <row r="26" spans="2:11" ht="15" customHeight="1">
      <c r="B26" s="146" t="s">
        <v>23</v>
      </c>
      <c r="C26" s="144" t="s">
        <v>20</v>
      </c>
      <c r="D26" s="13"/>
      <c r="E26" s="14"/>
      <c r="F26" s="15"/>
      <c r="G26" s="16"/>
      <c r="H26" s="17"/>
      <c r="I26" s="65">
        <v>0</v>
      </c>
      <c r="J26" s="42">
        <f t="shared" ref="J26:J32" si="0">+H26*I26</f>
        <v>0</v>
      </c>
      <c r="K26" s="10"/>
    </row>
    <row r="27" spans="2:11" ht="16" thickBot="1">
      <c r="B27" s="147"/>
      <c r="C27" s="145"/>
      <c r="D27" s="18"/>
      <c r="E27" s="19"/>
      <c r="F27" s="20"/>
      <c r="G27" s="21"/>
      <c r="H27" s="22"/>
      <c r="I27" s="66">
        <v>0</v>
      </c>
      <c r="J27" s="44">
        <f t="shared" si="0"/>
        <v>0</v>
      </c>
      <c r="K27" s="10"/>
    </row>
    <row r="28" spans="2:11">
      <c r="B28" s="147"/>
      <c r="C28" s="153" t="s">
        <v>24</v>
      </c>
      <c r="D28" s="27"/>
      <c r="E28" s="28"/>
      <c r="F28" s="29"/>
      <c r="G28" s="30"/>
      <c r="H28" s="31"/>
      <c r="I28" s="65">
        <v>0</v>
      </c>
      <c r="J28" s="42">
        <f t="shared" si="0"/>
        <v>0</v>
      </c>
      <c r="K28" s="10"/>
    </row>
    <row r="29" spans="2:11" ht="16" thickBot="1">
      <c r="B29" s="147"/>
      <c r="C29" s="154"/>
      <c r="D29" s="62"/>
      <c r="E29" s="59"/>
      <c r="F29" s="58"/>
      <c r="G29" s="60"/>
      <c r="H29" s="61"/>
      <c r="I29" s="66">
        <v>0</v>
      </c>
      <c r="J29" s="44">
        <f t="shared" si="0"/>
        <v>0</v>
      </c>
      <c r="K29" s="10"/>
    </row>
    <row r="30" spans="2:11">
      <c r="B30" s="147"/>
      <c r="C30" s="153" t="s">
        <v>21</v>
      </c>
      <c r="D30" s="27"/>
      <c r="E30" s="28"/>
      <c r="F30" s="27"/>
      <c r="G30" s="30"/>
      <c r="H30" s="31"/>
      <c r="I30" s="65">
        <v>0</v>
      </c>
      <c r="J30" s="42">
        <f t="shared" si="0"/>
        <v>0</v>
      </c>
      <c r="K30" s="10"/>
    </row>
    <row r="31" spans="2:11" ht="16" thickBot="1">
      <c r="B31" s="147"/>
      <c r="C31" s="154"/>
      <c r="D31" s="18"/>
      <c r="E31" s="19"/>
      <c r="F31" s="18"/>
      <c r="G31" s="21"/>
      <c r="H31" s="22"/>
      <c r="I31" s="66">
        <v>0</v>
      </c>
      <c r="J31" s="44">
        <f t="shared" si="0"/>
        <v>0</v>
      </c>
      <c r="K31" s="10"/>
    </row>
    <row r="32" spans="2:11" ht="16" thickBot="1">
      <c r="B32" s="148"/>
      <c r="C32" s="78" t="s">
        <v>25</v>
      </c>
      <c r="D32" s="71"/>
      <c r="E32" s="72"/>
      <c r="F32" s="73"/>
      <c r="G32" s="74"/>
      <c r="H32" s="75"/>
      <c r="I32" s="76">
        <v>0</v>
      </c>
      <c r="J32" s="77">
        <f t="shared" si="0"/>
        <v>0</v>
      </c>
      <c r="K32" s="10"/>
    </row>
    <row r="33" spans="2:11" ht="8" customHeight="1" thickBot="1">
      <c r="B33" s="57"/>
      <c r="C33" s="23"/>
      <c r="D33" s="24"/>
      <c r="E33" s="24"/>
      <c r="F33" s="24"/>
      <c r="G33" s="24"/>
      <c r="H33" s="56"/>
      <c r="I33" s="47"/>
      <c r="J33" s="48"/>
      <c r="K33" s="10"/>
    </row>
    <row r="34" spans="2:11" ht="27.75" customHeight="1" thickBot="1">
      <c r="B34" s="146" t="s">
        <v>26</v>
      </c>
      <c r="C34" s="12" t="s">
        <v>20</v>
      </c>
      <c r="D34" s="168"/>
      <c r="E34" s="169"/>
      <c r="F34" s="169"/>
      <c r="G34" s="169"/>
      <c r="H34" s="70"/>
      <c r="I34" s="67">
        <v>0</v>
      </c>
      <c r="J34" s="68">
        <f>+H34*I34</f>
        <v>0</v>
      </c>
      <c r="K34" s="10"/>
    </row>
    <row r="35" spans="2:11" ht="24.75" customHeight="1" thickBot="1">
      <c r="B35" s="148"/>
      <c r="C35" s="78" t="s">
        <v>21</v>
      </c>
      <c r="D35" s="170"/>
      <c r="E35" s="171"/>
      <c r="F35" s="171"/>
      <c r="G35" s="171"/>
      <c r="H35" s="96"/>
      <c r="I35" s="97">
        <v>0</v>
      </c>
      <c r="J35" s="98">
        <f>+H35*I35</f>
        <v>0</v>
      </c>
      <c r="K35" s="10"/>
    </row>
    <row r="36" spans="2:11" ht="8" customHeight="1" thickBot="1">
      <c r="B36" s="57"/>
      <c r="C36" s="23"/>
      <c r="D36" s="24"/>
      <c r="E36" s="24"/>
      <c r="F36" s="24"/>
      <c r="G36" s="24"/>
      <c r="H36" s="56"/>
      <c r="I36" s="47"/>
      <c r="J36" s="48"/>
      <c r="K36" s="10"/>
    </row>
    <row r="37" spans="2:11" ht="34" customHeight="1" thickBot="1">
      <c r="B37" s="82" t="s">
        <v>68</v>
      </c>
      <c r="C37" s="78"/>
      <c r="D37" s="170"/>
      <c r="E37" s="171"/>
      <c r="F37" s="171"/>
      <c r="G37" s="171"/>
      <c r="H37" s="172"/>
      <c r="I37" s="69">
        <v>0</v>
      </c>
      <c r="J37" s="52">
        <f>+H37*I37</f>
        <v>0</v>
      </c>
      <c r="K37" s="10"/>
    </row>
    <row r="38" spans="2:11" ht="8" customHeight="1" thickBot="1">
      <c r="B38" s="57"/>
      <c r="C38" s="23"/>
      <c r="D38" s="24"/>
      <c r="E38" s="24"/>
      <c r="F38" s="24"/>
      <c r="G38" s="24"/>
      <c r="H38" s="56"/>
      <c r="I38" s="47"/>
      <c r="J38" s="48"/>
      <c r="K38" s="10"/>
    </row>
    <row r="39" spans="2:11" ht="21" customHeight="1" thickBot="1">
      <c r="B39" s="149" t="s">
        <v>28</v>
      </c>
      <c r="C39" s="78" t="s">
        <v>20</v>
      </c>
      <c r="D39" s="156"/>
      <c r="E39" s="157"/>
      <c r="F39" s="157"/>
      <c r="G39" s="157"/>
      <c r="H39" s="49"/>
      <c r="I39" s="79">
        <v>0</v>
      </c>
      <c r="J39" s="52">
        <f>+D39*I39</f>
        <v>0</v>
      </c>
      <c r="K39" s="10"/>
    </row>
    <row r="40" spans="2:11" ht="18.75" customHeight="1" thickBot="1">
      <c r="B40" s="155"/>
      <c r="C40" s="81" t="s">
        <v>21</v>
      </c>
      <c r="D40" s="158"/>
      <c r="E40" s="159"/>
      <c r="F40" s="159"/>
      <c r="G40" s="159"/>
      <c r="H40" s="80"/>
      <c r="I40" s="79">
        <v>0</v>
      </c>
      <c r="J40" s="52">
        <f>+D40*I40</f>
        <v>0</v>
      </c>
      <c r="K40" s="10"/>
    </row>
    <row r="41" spans="2:11" ht="24" customHeight="1" thickBot="1">
      <c r="B41" s="151"/>
      <c r="C41" s="78" t="s">
        <v>29</v>
      </c>
      <c r="D41" s="170"/>
      <c r="E41" s="171"/>
      <c r="F41" s="171"/>
      <c r="G41" s="171"/>
      <c r="H41" s="49"/>
      <c r="I41" s="79">
        <v>0</v>
      </c>
      <c r="J41" s="52">
        <f>+H41*I41</f>
        <v>0</v>
      </c>
      <c r="K41" s="10"/>
    </row>
    <row r="42" spans="2:11" ht="8" customHeight="1" thickBot="1">
      <c r="B42" s="23"/>
      <c r="C42" s="23"/>
      <c r="D42" s="34"/>
      <c r="E42" s="34"/>
      <c r="F42" s="34"/>
      <c r="G42" s="34"/>
      <c r="H42" s="56"/>
      <c r="I42" s="47"/>
      <c r="J42" s="48"/>
      <c r="K42" s="10"/>
    </row>
    <row r="43" spans="2:11" ht="16" thickBot="1">
      <c r="B43" s="174" t="s">
        <v>30</v>
      </c>
      <c r="C43" s="175"/>
      <c r="D43" s="175"/>
      <c r="E43" s="175"/>
      <c r="F43" s="175"/>
      <c r="G43" s="175"/>
      <c r="H43" s="175"/>
      <c r="I43" s="176"/>
      <c r="J43" s="93"/>
      <c r="K43" s="10"/>
    </row>
    <row r="44" spans="2:11" ht="8" customHeight="1" thickBot="1">
      <c r="B44" s="23"/>
      <c r="C44" s="23"/>
      <c r="D44" s="34"/>
      <c r="E44" s="34"/>
      <c r="F44" s="34"/>
      <c r="G44" s="34"/>
      <c r="H44" s="56"/>
      <c r="I44" s="47"/>
      <c r="J44" s="48"/>
      <c r="K44" s="10"/>
    </row>
    <row r="45" spans="2:11">
      <c r="B45" s="149" t="s">
        <v>31</v>
      </c>
      <c r="C45" s="152" t="s">
        <v>20</v>
      </c>
      <c r="D45" s="27"/>
      <c r="E45" s="28"/>
      <c r="F45" s="29"/>
      <c r="G45" s="30"/>
      <c r="H45" s="31"/>
      <c r="I45" s="90">
        <v>0</v>
      </c>
      <c r="J45" s="86">
        <f>+I45+H45</f>
        <v>0</v>
      </c>
      <c r="K45" s="10"/>
    </row>
    <row r="46" spans="2:11" ht="16" thickBot="1">
      <c r="B46" s="150"/>
      <c r="C46" s="143"/>
      <c r="D46" s="18"/>
      <c r="E46" s="19"/>
      <c r="F46" s="20"/>
      <c r="G46" s="21"/>
      <c r="H46" s="22"/>
      <c r="I46" s="91">
        <v>0</v>
      </c>
      <c r="J46" s="87">
        <f>+I46*H46</f>
        <v>0</v>
      </c>
      <c r="K46" s="10"/>
    </row>
    <row r="47" spans="2:11">
      <c r="B47" s="150"/>
      <c r="C47" s="142" t="s">
        <v>21</v>
      </c>
      <c r="D47" s="63"/>
      <c r="E47" s="64"/>
      <c r="F47" s="88"/>
      <c r="G47" s="89"/>
      <c r="H47" s="92"/>
      <c r="I47" s="90">
        <v>0</v>
      </c>
      <c r="J47" s="86">
        <f>+I47+H47</f>
        <v>0</v>
      </c>
      <c r="K47" s="10"/>
    </row>
    <row r="48" spans="2:11" ht="16" thickBot="1">
      <c r="B48" s="151"/>
      <c r="C48" s="143"/>
      <c r="D48" s="18"/>
      <c r="E48" s="19"/>
      <c r="F48" s="20"/>
      <c r="G48" s="21"/>
      <c r="H48" s="22"/>
      <c r="I48" s="91">
        <v>0</v>
      </c>
      <c r="J48" s="87">
        <f>+I48*H48</f>
        <v>0</v>
      </c>
      <c r="K48" s="10"/>
    </row>
    <row r="49" spans="2:11">
      <c r="B49" s="34"/>
      <c r="C49" s="34"/>
      <c r="D49" s="24"/>
      <c r="E49" s="24"/>
      <c r="F49" s="24"/>
      <c r="G49" s="24"/>
      <c r="H49" s="24"/>
      <c r="I49" s="24"/>
      <c r="J49" s="24"/>
      <c r="K49" s="10"/>
    </row>
    <row r="50" spans="2:11">
      <c r="B50" s="36"/>
      <c r="C50" s="36"/>
      <c r="D50" s="36"/>
      <c r="E50" s="36"/>
      <c r="F50" s="36"/>
      <c r="G50" s="36"/>
      <c r="H50" s="36"/>
      <c r="I50" s="24"/>
      <c r="J50" s="24"/>
      <c r="K50" s="10"/>
    </row>
    <row r="51" spans="2:11">
      <c r="B51" s="167" t="s">
        <v>69</v>
      </c>
      <c r="C51" s="167"/>
      <c r="D51" s="167"/>
      <c r="E51" s="167"/>
      <c r="F51" s="167"/>
      <c r="G51" s="167"/>
      <c r="H51" s="167"/>
      <c r="I51" s="179">
        <v>0</v>
      </c>
      <c r="J51" s="179"/>
      <c r="K51" s="10"/>
    </row>
    <row r="52" spans="2:11">
      <c r="B52" s="36"/>
      <c r="C52" s="36"/>
      <c r="D52" s="36"/>
      <c r="E52" s="36"/>
      <c r="F52" s="36"/>
      <c r="G52" s="36"/>
      <c r="H52" s="36"/>
      <c r="I52" s="24"/>
      <c r="J52" s="24"/>
      <c r="K52" s="10"/>
    </row>
    <row r="53" spans="2:11">
      <c r="B53" s="11" t="s">
        <v>70</v>
      </c>
      <c r="C53" s="24"/>
      <c r="D53" s="24"/>
      <c r="E53" s="24"/>
      <c r="F53" s="24"/>
      <c r="G53" s="24"/>
      <c r="H53" s="24"/>
      <c r="I53" s="24"/>
      <c r="J53" s="24"/>
      <c r="K53" s="10"/>
    </row>
    <row r="54" spans="2:11">
      <c r="B54" s="24"/>
      <c r="C54" s="24"/>
      <c r="D54" s="33"/>
      <c r="E54" s="33"/>
      <c r="F54" s="33"/>
      <c r="G54" s="33"/>
      <c r="H54" s="33"/>
      <c r="I54" s="24"/>
      <c r="J54" s="24"/>
      <c r="K54" s="10"/>
    </row>
    <row r="55" spans="2:11">
      <c r="B55" s="24"/>
      <c r="C55" s="24"/>
      <c r="D55" s="24"/>
      <c r="E55" s="24"/>
      <c r="F55" s="24"/>
      <c r="G55" s="24"/>
      <c r="H55" s="24"/>
      <c r="I55" s="24"/>
      <c r="J55" s="24"/>
      <c r="K55" s="10"/>
    </row>
    <row r="56" spans="2:11">
      <c r="B56" s="39"/>
      <c r="C56" s="39"/>
      <c r="D56" s="46"/>
      <c r="E56" s="46"/>
      <c r="F56" s="46"/>
      <c r="G56" s="46"/>
      <c r="H56" s="46"/>
      <c r="I56" s="39"/>
      <c r="J56" s="39"/>
      <c r="K56" s="10"/>
    </row>
    <row r="57" spans="2:11" ht="30.75" customHeight="1">
      <c r="B57" s="39"/>
      <c r="C57" s="39"/>
      <c r="D57" s="173" t="s">
        <v>50</v>
      </c>
      <c r="E57" s="173"/>
      <c r="F57" s="173"/>
      <c r="G57" s="173"/>
      <c r="H57" s="173"/>
      <c r="I57" s="39"/>
      <c r="J57" s="39"/>
      <c r="K57" s="10"/>
    </row>
    <row r="58" spans="2:11">
      <c r="B58" s="39"/>
      <c r="C58" s="39"/>
      <c r="D58" s="23"/>
      <c r="E58" s="23"/>
      <c r="F58" s="23"/>
      <c r="G58" s="23"/>
      <c r="H58" s="23"/>
      <c r="I58" s="39"/>
      <c r="J58" s="39"/>
      <c r="K58" s="10"/>
    </row>
    <row r="59" spans="2:11">
      <c r="B59" s="39"/>
      <c r="C59" s="39"/>
      <c r="D59" s="23"/>
      <c r="E59" s="23"/>
      <c r="F59" s="23"/>
      <c r="G59" s="23"/>
      <c r="H59" s="23"/>
      <c r="I59" s="39"/>
      <c r="J59" s="39"/>
      <c r="K59" s="10"/>
    </row>
    <row r="60" spans="2:11">
      <c r="B60" s="39"/>
      <c r="C60" s="39"/>
      <c r="D60" s="23"/>
      <c r="E60" s="23"/>
      <c r="F60" s="23"/>
      <c r="G60" s="23"/>
      <c r="H60" s="23"/>
      <c r="I60" s="39"/>
      <c r="J60" s="39"/>
      <c r="K60" s="10"/>
    </row>
    <row r="61" spans="2:11">
      <c r="B61" s="39"/>
      <c r="C61" s="39"/>
      <c r="D61" s="34"/>
      <c r="E61" s="34"/>
      <c r="F61" s="34"/>
      <c r="G61" s="34"/>
      <c r="H61" s="34"/>
      <c r="I61" s="39"/>
      <c r="J61" s="39"/>
      <c r="K61" s="10"/>
    </row>
    <row r="62" spans="2:11">
      <c r="B62" s="33"/>
      <c r="C62" s="33"/>
      <c r="D62" s="33"/>
      <c r="E62" s="33"/>
      <c r="F62" s="33"/>
      <c r="G62" s="33"/>
      <c r="H62" s="33"/>
      <c r="I62" s="33"/>
      <c r="J62" s="33"/>
      <c r="K62" s="10"/>
    </row>
    <row r="63" spans="2:11">
      <c r="B63" s="160"/>
      <c r="C63" s="1"/>
      <c r="D63" s="1"/>
      <c r="E63" s="1"/>
      <c r="F63" s="1"/>
      <c r="G63" s="1"/>
      <c r="H63" s="1"/>
      <c r="I63" s="1"/>
      <c r="J63" s="1"/>
      <c r="K63" s="10"/>
    </row>
    <row r="64" spans="2:11" ht="16">
      <c r="B64" s="160"/>
      <c r="C64" s="2"/>
      <c r="D64" s="2"/>
      <c r="E64" s="2"/>
      <c r="F64" s="2"/>
      <c r="G64" s="2"/>
      <c r="H64" s="2"/>
      <c r="I64" s="162" t="s">
        <v>0</v>
      </c>
      <c r="J64" s="162"/>
      <c r="K64" s="10"/>
    </row>
    <row r="65" spans="2:11">
      <c r="B65" s="160"/>
      <c r="C65" s="2"/>
      <c r="D65" s="2"/>
      <c r="E65" s="2"/>
      <c r="F65" s="2"/>
      <c r="G65" s="2"/>
      <c r="H65" s="2"/>
      <c r="I65" s="163" t="s">
        <v>1</v>
      </c>
      <c r="J65" s="163"/>
      <c r="K65" s="10"/>
    </row>
    <row r="66" spans="2:11">
      <c r="B66" s="160"/>
      <c r="C66" s="1"/>
      <c r="D66" s="1"/>
      <c r="E66" s="1"/>
      <c r="F66" s="1"/>
      <c r="G66" s="1"/>
      <c r="H66" s="1"/>
      <c r="I66" s="1"/>
      <c r="J66" s="1"/>
      <c r="K66" s="10"/>
    </row>
    <row r="67" spans="2:11" ht="16">
      <c r="B67" s="161"/>
      <c r="C67" s="1"/>
      <c r="D67" s="1"/>
      <c r="E67" s="1"/>
      <c r="F67" s="1"/>
      <c r="G67" s="1"/>
      <c r="H67" s="1"/>
      <c r="I67" s="4"/>
      <c r="J67" s="4"/>
      <c r="K67" s="10"/>
    </row>
    <row r="68" spans="2:11">
      <c r="B68" s="138" t="s">
        <v>2</v>
      </c>
      <c r="C68" s="139"/>
      <c r="D68" s="140" t="s">
        <v>3</v>
      </c>
      <c r="E68" s="140"/>
      <c r="F68" s="140"/>
      <c r="G68" s="140"/>
      <c r="H68" s="140"/>
      <c r="I68" s="140"/>
      <c r="J68" s="5" t="s">
        <v>4</v>
      </c>
      <c r="K68" s="10"/>
    </row>
    <row r="69" spans="2:11">
      <c r="B69" s="138" t="s">
        <v>5</v>
      </c>
      <c r="C69" s="139"/>
      <c r="D69" s="140" t="s">
        <v>6</v>
      </c>
      <c r="E69" s="140"/>
      <c r="F69" s="140"/>
      <c r="G69" s="140"/>
      <c r="H69" s="140"/>
      <c r="I69" s="140"/>
      <c r="J69" s="5" t="s">
        <v>7</v>
      </c>
      <c r="K69" s="10"/>
    </row>
    <row r="70" spans="2:11">
      <c r="B70" s="138" t="s">
        <v>8</v>
      </c>
      <c r="C70" s="139"/>
      <c r="D70" s="140"/>
      <c r="E70" s="140"/>
      <c r="F70" s="140"/>
      <c r="G70" s="140"/>
      <c r="H70" s="140"/>
      <c r="I70" s="140"/>
      <c r="J70" s="5" t="s">
        <v>71</v>
      </c>
      <c r="K70" s="10"/>
    </row>
    <row r="71" spans="2:11">
      <c r="B71" s="40"/>
      <c r="C71" s="40"/>
      <c r="D71" s="32"/>
      <c r="E71" s="32"/>
      <c r="F71" s="32"/>
      <c r="G71" s="32"/>
      <c r="H71" s="32"/>
      <c r="I71" s="32"/>
      <c r="J71" s="6"/>
      <c r="K71" s="10"/>
    </row>
    <row r="72" spans="2:11">
      <c r="B72" s="141" t="s">
        <v>10</v>
      </c>
      <c r="C72" s="141"/>
      <c r="D72" s="141"/>
      <c r="E72" s="141"/>
      <c r="F72" s="141"/>
      <c r="G72" s="141"/>
      <c r="H72" s="141"/>
      <c r="I72" s="141"/>
      <c r="J72" s="141"/>
      <c r="K72" s="10"/>
    </row>
    <row r="73" spans="2:11">
      <c r="B73" s="141" t="s">
        <v>62</v>
      </c>
      <c r="C73" s="141"/>
      <c r="D73" s="141"/>
      <c r="E73" s="141"/>
      <c r="F73" s="141"/>
      <c r="G73" s="141"/>
      <c r="H73" s="141"/>
      <c r="I73" s="141"/>
      <c r="J73" s="141"/>
      <c r="K73" s="10"/>
    </row>
    <row r="74" spans="2:11">
      <c r="B74" s="141" t="s">
        <v>12</v>
      </c>
      <c r="C74" s="141"/>
      <c r="D74" s="141"/>
      <c r="E74" s="141"/>
      <c r="F74" s="141"/>
      <c r="G74" s="141"/>
      <c r="H74" s="141"/>
      <c r="I74" s="141"/>
      <c r="J74" s="141"/>
      <c r="K74" s="10"/>
    </row>
    <row r="75" spans="2:11" ht="16" thickBot="1">
      <c r="B75" s="11"/>
      <c r="C75" s="11"/>
      <c r="D75" s="11"/>
      <c r="E75" s="11"/>
      <c r="F75" s="11"/>
      <c r="G75" s="11"/>
      <c r="H75" s="11"/>
      <c r="I75" s="11"/>
      <c r="J75" s="11"/>
      <c r="K75" s="10"/>
    </row>
    <row r="76" spans="2:11" ht="16" thickBot="1">
      <c r="B76" s="11"/>
      <c r="C76" s="11"/>
      <c r="D76" s="195" t="s">
        <v>13</v>
      </c>
      <c r="E76" s="196"/>
      <c r="F76" s="196"/>
      <c r="G76" s="196"/>
      <c r="H76" s="197" t="s">
        <v>14</v>
      </c>
      <c r="I76" s="197" t="s">
        <v>15</v>
      </c>
      <c r="J76" s="197" t="s">
        <v>16</v>
      </c>
      <c r="K76" s="10"/>
    </row>
    <row r="77" spans="2:11" ht="16" thickBot="1">
      <c r="B77" s="11"/>
      <c r="C77" s="11"/>
      <c r="D77" s="199" t="s">
        <v>17</v>
      </c>
      <c r="E77" s="200"/>
      <c r="F77" s="199" t="s">
        <v>18</v>
      </c>
      <c r="G77" s="200"/>
      <c r="H77" s="198"/>
      <c r="I77" s="198"/>
      <c r="J77" s="198"/>
      <c r="K77" s="10"/>
    </row>
    <row r="78" spans="2:11">
      <c r="B78" s="210" t="s">
        <v>72</v>
      </c>
      <c r="C78" s="207" t="s">
        <v>20</v>
      </c>
      <c r="D78" s="13"/>
      <c r="E78" s="14"/>
      <c r="F78" s="15"/>
      <c r="G78" s="16"/>
      <c r="H78" s="17"/>
      <c r="I78" s="41">
        <v>0</v>
      </c>
      <c r="J78" s="42">
        <f>+H78*I78</f>
        <v>0</v>
      </c>
      <c r="K78" s="10"/>
    </row>
    <row r="79" spans="2:11" ht="16" thickBot="1">
      <c r="B79" s="211"/>
      <c r="C79" s="208"/>
      <c r="D79" s="18"/>
      <c r="E79" s="19"/>
      <c r="F79" s="20"/>
      <c r="G79" s="21"/>
      <c r="H79" s="22"/>
      <c r="I79" s="43">
        <v>0</v>
      </c>
      <c r="J79" s="44">
        <f>+H79*I79</f>
        <v>0</v>
      </c>
      <c r="K79" s="10"/>
    </row>
    <row r="80" spans="2:11" ht="8" customHeight="1" thickBot="1">
      <c r="B80" s="23"/>
      <c r="C80" s="23"/>
      <c r="D80" s="24"/>
      <c r="E80" s="24"/>
      <c r="F80" s="24"/>
      <c r="G80" s="24"/>
      <c r="H80" s="25"/>
      <c r="I80" s="45"/>
      <c r="J80" s="45"/>
      <c r="K80" s="10"/>
    </row>
    <row r="81" spans="2:11">
      <c r="B81" s="210" t="s">
        <v>22</v>
      </c>
      <c r="C81" s="207" t="s">
        <v>20</v>
      </c>
      <c r="D81" s="27"/>
      <c r="E81" s="28"/>
      <c r="F81" s="29"/>
      <c r="G81" s="30"/>
      <c r="H81" s="31"/>
      <c r="I81" s="41">
        <v>0</v>
      </c>
      <c r="J81" s="42">
        <f>+H81*I81</f>
        <v>0</v>
      </c>
      <c r="K81" s="10"/>
    </row>
    <row r="82" spans="2:11" ht="16" thickBot="1">
      <c r="B82" s="211"/>
      <c r="C82" s="208"/>
      <c r="D82" s="18"/>
      <c r="E82" s="19"/>
      <c r="F82" s="20"/>
      <c r="G82" s="21"/>
      <c r="H82" s="22"/>
      <c r="I82" s="43">
        <v>0</v>
      </c>
      <c r="J82" s="44">
        <f>+H82*I82</f>
        <v>0</v>
      </c>
      <c r="K82" s="10"/>
    </row>
    <row r="83" spans="2:11" ht="8" customHeight="1" thickBot="1">
      <c r="B83" s="23"/>
      <c r="C83" s="23"/>
      <c r="D83" s="24"/>
      <c r="E83" s="24"/>
      <c r="F83" s="24"/>
      <c r="G83" s="24"/>
      <c r="H83" s="25"/>
      <c r="I83" s="45"/>
      <c r="J83" s="45"/>
      <c r="K83" s="10"/>
    </row>
    <row r="84" spans="2:11">
      <c r="B84" s="205" t="s">
        <v>23</v>
      </c>
      <c r="C84" s="152" t="s">
        <v>20</v>
      </c>
      <c r="D84" s="27"/>
      <c r="E84" s="28"/>
      <c r="F84" s="29"/>
      <c r="G84" s="30"/>
      <c r="H84" s="31"/>
      <c r="I84" s="65">
        <v>0</v>
      </c>
      <c r="J84" s="42">
        <f>+H84*I84</f>
        <v>0</v>
      </c>
      <c r="K84" s="10"/>
    </row>
    <row r="85" spans="2:11" ht="16" thickBot="1">
      <c r="B85" s="209"/>
      <c r="C85" s="143"/>
      <c r="D85" s="18"/>
      <c r="E85" s="19"/>
      <c r="F85" s="20"/>
      <c r="G85" s="21"/>
      <c r="H85" s="22"/>
      <c r="I85" s="66">
        <v>0</v>
      </c>
      <c r="J85" s="44">
        <f>+I85*H85</f>
        <v>0</v>
      </c>
      <c r="K85" s="10"/>
    </row>
    <row r="86" spans="2:11">
      <c r="B86" s="209"/>
      <c r="C86" s="152" t="s">
        <v>24</v>
      </c>
      <c r="D86" s="63"/>
      <c r="E86" s="64"/>
      <c r="F86" s="88"/>
      <c r="G86" s="89"/>
      <c r="H86" s="92"/>
      <c r="I86" s="94">
        <v>0</v>
      </c>
      <c r="J86" s="95">
        <f>+I86*H86</f>
        <v>0</v>
      </c>
      <c r="K86" s="10"/>
    </row>
    <row r="87" spans="2:11" ht="16" thickBot="1">
      <c r="B87" s="206"/>
      <c r="C87" s="143"/>
      <c r="D87" s="18"/>
      <c r="E87" s="19"/>
      <c r="F87" s="20"/>
      <c r="G87" s="21"/>
      <c r="H87" s="22"/>
      <c r="I87" s="66">
        <v>0</v>
      </c>
      <c r="J87" s="44">
        <f>+H87*I87</f>
        <v>0</v>
      </c>
      <c r="K87" s="10"/>
    </row>
    <row r="88" spans="2:11" ht="8" customHeight="1" thickBot="1">
      <c r="B88" s="23"/>
      <c r="C88" s="23"/>
      <c r="D88" s="24"/>
      <c r="E88" s="24"/>
      <c r="F88" s="24"/>
      <c r="G88" s="24"/>
      <c r="H88" s="25"/>
      <c r="I88" s="45"/>
      <c r="J88" s="45"/>
      <c r="K88" s="10"/>
    </row>
    <row r="89" spans="2:11" ht="16" thickBot="1">
      <c r="B89" s="84" t="s">
        <v>26</v>
      </c>
      <c r="C89" s="99" t="s">
        <v>20</v>
      </c>
      <c r="D89" s="170"/>
      <c r="E89" s="171"/>
      <c r="F89" s="171"/>
      <c r="G89" s="171"/>
      <c r="H89" s="96"/>
      <c r="I89" s="97">
        <v>0</v>
      </c>
      <c r="J89" s="98">
        <f>+H89*I89</f>
        <v>0</v>
      </c>
      <c r="K89" s="10"/>
    </row>
    <row r="90" spans="2:11" ht="8" customHeight="1" thickBot="1">
      <c r="B90" s="23"/>
      <c r="C90" s="23"/>
      <c r="D90" s="24"/>
      <c r="E90" s="24"/>
      <c r="F90" s="24"/>
      <c r="G90" s="24"/>
      <c r="H90" s="25"/>
      <c r="I90" s="45"/>
      <c r="J90" s="45"/>
      <c r="K90" s="10"/>
    </row>
    <row r="91" spans="2:11" ht="27" thickBot="1">
      <c r="B91" s="53" t="s">
        <v>73</v>
      </c>
      <c r="C91" s="50" t="s">
        <v>20</v>
      </c>
      <c r="D91" s="170"/>
      <c r="E91" s="171"/>
      <c r="F91" s="171"/>
      <c r="G91" s="171"/>
      <c r="H91" s="172"/>
      <c r="I91" s="51">
        <v>0</v>
      </c>
      <c r="J91" s="52">
        <f>+D91*I91</f>
        <v>0</v>
      </c>
      <c r="K91" s="10"/>
    </row>
    <row r="92" spans="2:11" ht="8" customHeight="1" thickBot="1">
      <c r="B92" s="23"/>
      <c r="C92" s="23"/>
      <c r="D92" s="24"/>
      <c r="E92" s="24"/>
      <c r="F92" s="24"/>
      <c r="G92" s="24"/>
      <c r="H92" s="25"/>
      <c r="I92" s="45"/>
      <c r="J92" s="45"/>
      <c r="K92" s="10"/>
    </row>
    <row r="93" spans="2:11" ht="23.25" customHeight="1">
      <c r="B93" s="205" t="s">
        <v>31</v>
      </c>
      <c r="C93" s="207" t="s">
        <v>20</v>
      </c>
      <c r="D93" s="27"/>
      <c r="E93" s="28"/>
      <c r="F93" s="29"/>
      <c r="G93" s="30"/>
      <c r="H93" s="31"/>
      <c r="I93" s="41">
        <v>0</v>
      </c>
      <c r="J93" s="42">
        <f>+H93*I93</f>
        <v>0</v>
      </c>
      <c r="K93" s="10"/>
    </row>
    <row r="94" spans="2:11" ht="22.5" customHeight="1" thickBot="1">
      <c r="B94" s="206"/>
      <c r="C94" s="208"/>
      <c r="D94" s="18"/>
      <c r="E94" s="19"/>
      <c r="F94" s="20"/>
      <c r="G94" s="21"/>
      <c r="H94" s="22"/>
      <c r="I94" s="43">
        <v>0</v>
      </c>
      <c r="J94" s="44">
        <f>+H94*I94</f>
        <v>0</v>
      </c>
      <c r="K94" s="10"/>
    </row>
    <row r="95" spans="2:11">
      <c r="B95" s="34"/>
      <c r="C95" s="34"/>
      <c r="D95" s="24"/>
      <c r="E95" s="24"/>
      <c r="F95" s="24"/>
      <c r="G95" s="24"/>
      <c r="H95" s="24"/>
      <c r="I95" s="24"/>
      <c r="J95" s="24"/>
      <c r="K95" s="10"/>
    </row>
    <row r="96" spans="2:11">
      <c r="B96" s="34"/>
      <c r="C96" s="34"/>
      <c r="D96" s="24"/>
      <c r="E96" s="24"/>
      <c r="F96" s="24"/>
      <c r="G96" s="24"/>
      <c r="H96" s="24"/>
      <c r="I96" s="24"/>
      <c r="J96" s="24"/>
      <c r="K96" s="10"/>
    </row>
    <row r="97" spans="2:11">
      <c r="B97" s="34"/>
      <c r="C97" s="34"/>
      <c r="D97" s="24"/>
      <c r="E97" s="24"/>
      <c r="F97" s="24"/>
      <c r="G97" s="24"/>
      <c r="H97" s="24"/>
      <c r="I97" s="24"/>
      <c r="J97" s="24"/>
      <c r="K97" s="10"/>
    </row>
    <row r="98" spans="2:11">
      <c r="B98" s="167" t="s">
        <v>69</v>
      </c>
      <c r="C98" s="167"/>
      <c r="D98" s="167"/>
      <c r="E98" s="167"/>
      <c r="F98" s="167"/>
      <c r="G98" s="167"/>
      <c r="H98" s="167"/>
      <c r="I98" s="179">
        <v>0</v>
      </c>
      <c r="J98" s="179"/>
      <c r="K98" s="10"/>
    </row>
    <row r="99" spans="2:11">
      <c r="B99" s="173"/>
      <c r="C99" s="173"/>
      <c r="D99" s="173"/>
      <c r="E99" s="173"/>
      <c r="F99" s="173"/>
      <c r="G99" s="173"/>
      <c r="H99" s="173"/>
      <c r="I99" s="173"/>
      <c r="J99" s="173"/>
      <c r="K99" s="10"/>
    </row>
    <row r="100" spans="2:11">
      <c r="B100" s="36"/>
      <c r="C100" s="36"/>
      <c r="D100" s="36"/>
      <c r="E100" s="36"/>
      <c r="F100" s="36"/>
      <c r="G100" s="36"/>
      <c r="H100" s="36"/>
      <c r="I100" s="24"/>
      <c r="J100" s="24"/>
      <c r="K100" s="10"/>
    </row>
    <row r="101" spans="2:11">
      <c r="B101" s="24"/>
      <c r="C101" s="24"/>
      <c r="D101" s="24"/>
      <c r="E101" s="24"/>
      <c r="F101" s="24"/>
      <c r="G101" s="24"/>
      <c r="H101" s="24"/>
      <c r="I101" s="24"/>
      <c r="J101" s="24"/>
      <c r="K101" s="10"/>
    </row>
    <row r="102" spans="2:11">
      <c r="B102" s="24"/>
      <c r="C102" s="24"/>
      <c r="D102" s="24"/>
      <c r="E102" s="24"/>
      <c r="F102" s="24"/>
      <c r="G102" s="24"/>
      <c r="H102" s="24"/>
      <c r="I102" s="24"/>
      <c r="J102" s="24"/>
      <c r="K102" s="10"/>
    </row>
    <row r="103" spans="2:11">
      <c r="B103" s="24"/>
      <c r="C103" s="24"/>
      <c r="D103" s="24"/>
      <c r="E103" s="24"/>
      <c r="F103" s="24"/>
      <c r="G103" s="24"/>
      <c r="H103" s="24"/>
      <c r="I103" s="24"/>
      <c r="J103" s="24"/>
      <c r="K103" s="10"/>
    </row>
    <row r="104" spans="2:11">
      <c r="B104" s="39"/>
      <c r="C104" s="39"/>
      <c r="D104" s="46"/>
      <c r="E104" s="46"/>
      <c r="F104" s="46"/>
      <c r="G104" s="46"/>
      <c r="H104" s="46"/>
      <c r="I104" s="39"/>
      <c r="J104" s="39"/>
      <c r="K104" s="10"/>
    </row>
    <row r="105" spans="2:11" ht="30.75" customHeight="1">
      <c r="B105" s="39"/>
      <c r="C105" s="39"/>
      <c r="D105" s="173" t="s">
        <v>66</v>
      </c>
      <c r="E105" s="173"/>
      <c r="F105" s="173"/>
      <c r="G105" s="173"/>
      <c r="H105" s="173"/>
      <c r="I105" s="39"/>
      <c r="J105" s="39"/>
      <c r="K105" s="10"/>
    </row>
    <row r="106" spans="2:11">
      <c r="B106" s="10"/>
      <c r="C106" s="10"/>
      <c r="D106" s="10"/>
      <c r="E106" s="10"/>
      <c r="F106" s="10"/>
      <c r="G106" s="10"/>
      <c r="H106" s="10"/>
      <c r="I106" s="10"/>
      <c r="J106" s="10"/>
      <c r="K106" s="10"/>
    </row>
    <row r="107" spans="2:11">
      <c r="B107" s="10"/>
      <c r="C107" s="10"/>
      <c r="D107" s="10"/>
      <c r="E107" s="10"/>
      <c r="F107" s="10"/>
      <c r="G107" s="10"/>
      <c r="H107" s="10"/>
      <c r="I107" s="10"/>
      <c r="J107" s="10"/>
      <c r="K107" s="10"/>
    </row>
    <row r="108" spans="2:11">
      <c r="B108" s="10"/>
      <c r="C108" s="10"/>
      <c r="D108" s="10"/>
      <c r="E108" s="10"/>
      <c r="F108" s="10"/>
      <c r="G108" s="10"/>
      <c r="H108" s="10"/>
      <c r="I108" s="10"/>
      <c r="J108" s="10"/>
      <c r="K108" s="10"/>
    </row>
    <row r="109" spans="2:11">
      <c r="B109" s="10"/>
      <c r="C109" s="10"/>
      <c r="D109" s="10"/>
      <c r="E109" s="10"/>
      <c r="F109" s="10"/>
      <c r="G109" s="10"/>
      <c r="H109" s="10"/>
      <c r="I109" s="10"/>
      <c r="J109" s="10"/>
      <c r="K109" s="10"/>
    </row>
    <row r="110" spans="2:11">
      <c r="B110" s="10"/>
      <c r="C110" s="10"/>
      <c r="D110" s="10"/>
      <c r="E110" s="10"/>
      <c r="F110" s="10"/>
      <c r="G110" s="10"/>
      <c r="H110" s="10"/>
      <c r="I110" s="10"/>
      <c r="J110" s="10"/>
      <c r="K110" s="10"/>
    </row>
    <row r="111" spans="2:11">
      <c r="B111" s="10"/>
      <c r="C111" s="10"/>
      <c r="D111" s="10"/>
      <c r="E111" s="10"/>
      <c r="F111" s="10"/>
      <c r="G111" s="10"/>
      <c r="H111" s="10"/>
      <c r="I111" s="10"/>
      <c r="J111" s="10"/>
      <c r="K111" s="10"/>
    </row>
    <row r="112" spans="2:11">
      <c r="B112" s="10"/>
      <c r="C112" s="10"/>
      <c r="D112" s="10"/>
      <c r="E112" s="10"/>
      <c r="F112" s="10"/>
      <c r="G112" s="10"/>
      <c r="H112" s="10"/>
      <c r="I112" s="10"/>
      <c r="J112" s="10"/>
      <c r="K112" s="10"/>
    </row>
    <row r="113" spans="2:11">
      <c r="B113" s="10"/>
      <c r="C113" s="10"/>
      <c r="D113" s="10"/>
      <c r="E113" s="10"/>
      <c r="F113" s="10"/>
      <c r="G113" s="10"/>
      <c r="H113" s="10"/>
      <c r="I113" s="10"/>
      <c r="J113" s="10"/>
      <c r="K113" s="10"/>
    </row>
    <row r="114" spans="2:11">
      <c r="B114" s="10"/>
      <c r="C114" s="10"/>
      <c r="D114" s="10"/>
      <c r="E114" s="10"/>
      <c r="F114" s="10"/>
      <c r="G114" s="10"/>
      <c r="H114" s="10"/>
      <c r="I114" s="10"/>
      <c r="J114" s="10"/>
      <c r="K114" s="10"/>
    </row>
    <row r="115" spans="2:11">
      <c r="B115" s="10"/>
      <c r="C115" s="10"/>
      <c r="D115" s="10"/>
      <c r="E115" s="10"/>
      <c r="F115" s="10"/>
      <c r="G115" s="10"/>
      <c r="H115" s="10"/>
      <c r="I115" s="10"/>
      <c r="J115" s="10"/>
      <c r="K115" s="10"/>
    </row>
    <row r="116" spans="2:11">
      <c r="B116" s="10"/>
      <c r="C116" s="10"/>
      <c r="D116" s="10"/>
      <c r="E116" s="10"/>
      <c r="F116" s="10"/>
      <c r="G116" s="10"/>
      <c r="H116" s="10"/>
      <c r="I116" s="10"/>
      <c r="J116" s="10"/>
      <c r="K116" s="10"/>
    </row>
    <row r="117" spans="2:11">
      <c r="B117" s="10"/>
      <c r="C117" s="10"/>
      <c r="D117" s="10"/>
      <c r="E117" s="10"/>
      <c r="F117" s="10"/>
      <c r="G117" s="10"/>
      <c r="H117" s="10"/>
      <c r="I117" s="10"/>
      <c r="J117" s="10"/>
      <c r="K117" s="10"/>
    </row>
    <row r="118" spans="2:11">
      <c r="B118" s="10"/>
      <c r="C118" s="10"/>
      <c r="D118" s="10"/>
      <c r="E118" s="10"/>
      <c r="F118" s="10"/>
      <c r="G118" s="10"/>
      <c r="H118" s="10"/>
      <c r="I118" s="10"/>
      <c r="J118" s="10"/>
      <c r="K118" s="10"/>
    </row>
    <row r="119" spans="2:11">
      <c r="B119" s="10"/>
      <c r="C119" s="10"/>
      <c r="D119" s="10"/>
      <c r="E119" s="10"/>
      <c r="F119" s="10"/>
      <c r="G119" s="10"/>
      <c r="H119" s="10"/>
      <c r="I119" s="10"/>
      <c r="J119" s="10"/>
      <c r="K119" s="10"/>
    </row>
    <row r="120" spans="2:11">
      <c r="B120" s="10"/>
      <c r="C120" s="10"/>
      <c r="D120" s="10"/>
      <c r="E120" s="10"/>
      <c r="F120" s="10"/>
      <c r="G120" s="10"/>
      <c r="H120" s="10"/>
      <c r="I120" s="10"/>
      <c r="J120" s="10"/>
      <c r="K120" s="10"/>
    </row>
    <row r="121" spans="2:11">
      <c r="B121" s="10"/>
      <c r="C121" s="10"/>
      <c r="D121" s="10"/>
      <c r="E121" s="10"/>
      <c r="F121" s="10"/>
      <c r="G121" s="10"/>
      <c r="H121" s="10"/>
      <c r="I121" s="10"/>
      <c r="J121" s="10"/>
      <c r="K121" s="10"/>
    </row>
    <row r="122" spans="2:11">
      <c r="B122" s="10"/>
      <c r="C122" s="10"/>
      <c r="D122" s="10"/>
      <c r="E122" s="10"/>
      <c r="F122" s="10"/>
      <c r="G122" s="10"/>
      <c r="H122" s="10"/>
      <c r="I122" s="10"/>
      <c r="J122" s="10"/>
      <c r="K122" s="10"/>
    </row>
    <row r="123" spans="2:11">
      <c r="B123" s="10"/>
      <c r="C123" s="10"/>
      <c r="D123" s="10"/>
      <c r="E123" s="10"/>
      <c r="F123" s="10"/>
      <c r="G123" s="10"/>
      <c r="H123" s="10"/>
      <c r="I123" s="10"/>
      <c r="J123" s="10"/>
      <c r="K123" s="10"/>
    </row>
    <row r="124" spans="2:11">
      <c r="B124" s="10"/>
      <c r="C124" s="10"/>
      <c r="D124" s="10"/>
      <c r="E124" s="10"/>
      <c r="F124" s="10"/>
      <c r="G124" s="10"/>
      <c r="H124" s="10"/>
      <c r="I124" s="10"/>
      <c r="J124" s="10"/>
      <c r="K124" s="10"/>
    </row>
    <row r="125" spans="2:11">
      <c r="B125" s="10"/>
      <c r="C125" s="10"/>
      <c r="D125" s="10"/>
      <c r="E125" s="10"/>
      <c r="F125" s="10"/>
      <c r="G125" s="10"/>
      <c r="H125" s="10"/>
      <c r="I125" s="10"/>
      <c r="J125" s="10"/>
      <c r="K125" s="10"/>
    </row>
    <row r="126" spans="2:11">
      <c r="B126" s="10"/>
      <c r="C126" s="10"/>
      <c r="D126" s="10"/>
      <c r="E126" s="10"/>
      <c r="F126" s="10"/>
      <c r="G126" s="10"/>
      <c r="H126" s="10"/>
      <c r="I126" s="10"/>
      <c r="J126" s="10"/>
      <c r="K126" s="10"/>
    </row>
    <row r="127" spans="2:11">
      <c r="B127" s="10"/>
      <c r="C127" s="10"/>
      <c r="D127" s="10"/>
      <c r="E127" s="10"/>
      <c r="F127" s="10"/>
      <c r="G127" s="10"/>
      <c r="H127" s="10"/>
      <c r="I127" s="10"/>
      <c r="J127" s="10"/>
      <c r="K127" s="10"/>
    </row>
    <row r="128" spans="2:11">
      <c r="B128" s="10"/>
      <c r="C128" s="10"/>
      <c r="D128" s="10"/>
      <c r="E128" s="10"/>
      <c r="F128" s="10"/>
      <c r="G128" s="10"/>
      <c r="H128" s="10"/>
      <c r="I128" s="10"/>
      <c r="J128" s="10"/>
      <c r="K128" s="10"/>
    </row>
    <row r="129" spans="2:11">
      <c r="B129" s="10"/>
      <c r="C129" s="10"/>
      <c r="D129" s="10"/>
      <c r="E129" s="10"/>
      <c r="F129" s="10"/>
      <c r="G129" s="10"/>
      <c r="H129" s="10"/>
      <c r="I129" s="10"/>
      <c r="J129" s="10"/>
      <c r="K129" s="10"/>
    </row>
    <row r="130" spans="2:11">
      <c r="B130" s="10"/>
      <c r="C130" s="10"/>
      <c r="D130" s="10"/>
      <c r="E130" s="10"/>
      <c r="F130" s="10"/>
      <c r="G130" s="10"/>
      <c r="H130" s="10"/>
      <c r="I130" s="10"/>
      <c r="J130" s="10"/>
      <c r="K130" s="10"/>
    </row>
    <row r="131" spans="2:11">
      <c r="B131" s="10"/>
      <c r="C131" s="10"/>
      <c r="D131" s="10"/>
      <c r="E131" s="10"/>
      <c r="F131" s="10"/>
      <c r="G131" s="10"/>
      <c r="H131" s="10"/>
      <c r="I131" s="10"/>
      <c r="J131" s="10"/>
      <c r="K131" s="10"/>
    </row>
    <row r="132" spans="2:11">
      <c r="B132" s="10"/>
      <c r="C132" s="10"/>
      <c r="D132" s="10"/>
      <c r="E132" s="10"/>
      <c r="F132" s="10"/>
      <c r="G132" s="10"/>
      <c r="H132" s="10"/>
      <c r="I132" s="10"/>
      <c r="J132" s="10"/>
      <c r="K132" s="10"/>
    </row>
    <row r="133" spans="2:11">
      <c r="B133" s="10"/>
      <c r="C133" s="10"/>
      <c r="D133" s="10"/>
      <c r="E133" s="10"/>
      <c r="F133" s="10"/>
      <c r="G133" s="10"/>
      <c r="H133" s="10"/>
      <c r="I133" s="10"/>
      <c r="J133" s="10"/>
      <c r="K133" s="10"/>
    </row>
    <row r="134" spans="2:11">
      <c r="B134" s="10"/>
      <c r="C134" s="10"/>
      <c r="D134" s="10"/>
      <c r="E134" s="10"/>
      <c r="F134" s="10"/>
      <c r="G134" s="10"/>
      <c r="H134" s="10"/>
      <c r="I134" s="10"/>
      <c r="J134" s="10"/>
      <c r="K134" s="10"/>
    </row>
    <row r="135" spans="2:11">
      <c r="B135" s="10"/>
      <c r="C135" s="10"/>
      <c r="D135" s="10"/>
      <c r="E135" s="10"/>
      <c r="F135" s="10"/>
      <c r="G135" s="10"/>
      <c r="H135" s="10"/>
      <c r="I135" s="10"/>
      <c r="J135" s="10"/>
      <c r="K135" s="10"/>
    </row>
    <row r="136" spans="2:11">
      <c r="B136" s="10"/>
      <c r="C136" s="10"/>
      <c r="D136" s="10"/>
      <c r="E136" s="10"/>
      <c r="F136" s="10"/>
      <c r="G136" s="10"/>
      <c r="H136" s="10"/>
      <c r="I136" s="10"/>
      <c r="J136" s="10"/>
      <c r="K136" s="10"/>
    </row>
    <row r="137" spans="2:11">
      <c r="B137" s="10"/>
      <c r="C137" s="10"/>
      <c r="D137" s="10"/>
      <c r="E137" s="10"/>
      <c r="F137" s="10"/>
      <c r="G137" s="10"/>
      <c r="H137" s="10"/>
      <c r="I137" s="10"/>
      <c r="J137" s="10"/>
      <c r="K137" s="10"/>
    </row>
    <row r="138" spans="2:11">
      <c r="B138" s="10"/>
      <c r="C138" s="10"/>
      <c r="D138" s="10"/>
      <c r="E138" s="10"/>
      <c r="F138" s="10"/>
      <c r="G138" s="10"/>
      <c r="H138" s="10"/>
      <c r="I138" s="10"/>
      <c r="J138" s="10"/>
      <c r="K138" s="10"/>
    </row>
    <row r="139" spans="2:11">
      <c r="B139" s="10"/>
      <c r="C139" s="10"/>
      <c r="D139" s="10"/>
      <c r="E139" s="10"/>
      <c r="F139" s="10"/>
      <c r="G139" s="10"/>
      <c r="H139" s="10"/>
      <c r="I139" s="10"/>
      <c r="J139" s="10"/>
      <c r="K139" s="10"/>
    </row>
    <row r="140" spans="2:11">
      <c r="B140" s="10"/>
      <c r="C140" s="10"/>
      <c r="D140" s="10"/>
      <c r="E140" s="10"/>
      <c r="F140" s="10"/>
      <c r="G140" s="10"/>
      <c r="H140" s="10"/>
      <c r="I140" s="10"/>
      <c r="J140" s="10"/>
      <c r="K140" s="10"/>
    </row>
  </sheetData>
  <mergeCells count="76">
    <mergeCell ref="D77:E77"/>
    <mergeCell ref="F77:G77"/>
    <mergeCell ref="B73:J73"/>
    <mergeCell ref="D69:I69"/>
    <mergeCell ref="B70:C70"/>
    <mergeCell ref="D70:I70"/>
    <mergeCell ref="B78:B79"/>
    <mergeCell ref="B26:B32"/>
    <mergeCell ref="C26:C27"/>
    <mergeCell ref="C78:C79"/>
    <mergeCell ref="B34:B35"/>
    <mergeCell ref="C28:C29"/>
    <mergeCell ref="C30:C31"/>
    <mergeCell ref="C47:C48"/>
    <mergeCell ref="B43:I43"/>
    <mergeCell ref="B72:J72"/>
    <mergeCell ref="I64:J64"/>
    <mergeCell ref="I65:J65"/>
    <mergeCell ref="B68:C68"/>
    <mergeCell ref="D68:I68"/>
    <mergeCell ref="I51:J51"/>
    <mergeCell ref="D57:H57"/>
    <mergeCell ref="B84:B87"/>
    <mergeCell ref="B39:B41"/>
    <mergeCell ref="B45:B48"/>
    <mergeCell ref="C45:C46"/>
    <mergeCell ref="C86:C87"/>
    <mergeCell ref="B51:H51"/>
    <mergeCell ref="B63:B67"/>
    <mergeCell ref="C84:C85"/>
    <mergeCell ref="B69:C69"/>
    <mergeCell ref="B74:J74"/>
    <mergeCell ref="D76:G76"/>
    <mergeCell ref="H76:H77"/>
    <mergeCell ref="I76:I77"/>
    <mergeCell ref="B81:B82"/>
    <mergeCell ref="C81:C82"/>
    <mergeCell ref="J76:J77"/>
    <mergeCell ref="D105:H105"/>
    <mergeCell ref="B99:J99"/>
    <mergeCell ref="D89:G89"/>
    <mergeCell ref="B98:H98"/>
    <mergeCell ref="I98:J98"/>
    <mergeCell ref="D91:H91"/>
    <mergeCell ref="B93:B94"/>
    <mergeCell ref="C93:C94"/>
    <mergeCell ref="D40:G40"/>
    <mergeCell ref="D41:G41"/>
    <mergeCell ref="C18:C19"/>
    <mergeCell ref="B16:B19"/>
    <mergeCell ref="B21:B24"/>
    <mergeCell ref="C21:C22"/>
    <mergeCell ref="C23:C24"/>
    <mergeCell ref="C16:C17"/>
    <mergeCell ref="D37:H37"/>
    <mergeCell ref="D34:G34"/>
    <mergeCell ref="D35:G35"/>
    <mergeCell ref="D39:G39"/>
    <mergeCell ref="B2:B6"/>
    <mergeCell ref="I3:J3"/>
    <mergeCell ref="I4:J4"/>
    <mergeCell ref="B7:C7"/>
    <mergeCell ref="D7:I7"/>
    <mergeCell ref="B8:C8"/>
    <mergeCell ref="D8:I8"/>
    <mergeCell ref="I14:I15"/>
    <mergeCell ref="J14:J15"/>
    <mergeCell ref="D15:E15"/>
    <mergeCell ref="F15:G15"/>
    <mergeCell ref="B9:C9"/>
    <mergeCell ref="D9:I9"/>
    <mergeCell ref="B10:J10"/>
    <mergeCell ref="B11:J11"/>
    <mergeCell ref="B12:J12"/>
    <mergeCell ref="D14:G14"/>
    <mergeCell ref="H14:H15"/>
  </mergeCells>
  <pageMargins left="0.7" right="0.7" top="0.75" bottom="0.75" header="0.3" footer="0.3"/>
  <pageSetup scale="61" orientation="portrait" r:id="rId1"/>
  <rowBreaks count="1" manualBreakCount="1">
    <brk id="61" min="1" max="9" man="1"/>
  </rowBreaks>
  <colBreaks count="1" manualBreakCount="1">
    <brk id="10" max="1048575" man="1"/>
  </colBreaks>
  <ignoredErrors>
    <ignoredError sqref="J46"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T84"/>
  <sheetViews>
    <sheetView tabSelected="1" zoomScale="70" zoomScaleNormal="70" zoomScaleSheetLayoutView="100" workbookViewId="0">
      <pane ySplit="13" topLeftCell="A14" activePane="bottomLeft" state="frozen"/>
      <selection pane="bottomLeft" activeCell="G14" sqref="G14"/>
    </sheetView>
  </sheetViews>
  <sheetFormatPr baseColWidth="10" defaultColWidth="11.5" defaultRowHeight="14"/>
  <cols>
    <col min="1" max="1" width="6.1640625" style="100" customWidth="1"/>
    <col min="2" max="2" width="17.33203125" style="100" customWidth="1"/>
    <col min="3" max="3" width="17.33203125" style="112" customWidth="1"/>
    <col min="4" max="6" width="17" style="100" customWidth="1"/>
    <col min="7" max="7" width="40.83203125" style="118" customWidth="1"/>
    <col min="8" max="8" width="18" style="100" customWidth="1"/>
    <col min="9" max="9" width="40.83203125" style="100" customWidth="1"/>
    <col min="10" max="11" width="35.83203125" style="100" customWidth="1"/>
    <col min="12" max="14" width="20.83203125" style="100" customWidth="1"/>
    <col min="15" max="15" width="29.83203125" style="100" customWidth="1"/>
    <col min="16" max="17" width="40.83203125" style="100" customWidth="1"/>
    <col min="18" max="20" width="15.83203125" style="100" customWidth="1"/>
    <col min="21" max="16384" width="11.5" style="100"/>
  </cols>
  <sheetData>
    <row r="1" spans="1:20">
      <c r="A1" s="160"/>
      <c r="B1" s="106"/>
      <c r="C1" s="106"/>
      <c r="D1" s="106"/>
      <c r="E1" s="106"/>
      <c r="F1" s="106"/>
      <c r="G1" s="113"/>
      <c r="H1" s="1"/>
      <c r="I1" s="1"/>
      <c r="J1" s="1"/>
      <c r="K1" s="1"/>
      <c r="L1" s="1"/>
      <c r="M1" s="1"/>
      <c r="N1" s="1"/>
      <c r="O1" s="1"/>
    </row>
    <row r="2" spans="1:20" s="108" customFormat="1" ht="16">
      <c r="A2" s="160"/>
      <c r="B2" s="106"/>
      <c r="C2" s="106"/>
      <c r="D2" s="106"/>
      <c r="E2" s="106"/>
      <c r="F2" s="106"/>
      <c r="G2" s="114"/>
      <c r="H2" s="107"/>
      <c r="I2" s="107"/>
      <c r="J2" s="107"/>
      <c r="K2" s="107"/>
      <c r="L2" s="107"/>
      <c r="S2" s="162" t="s">
        <v>0</v>
      </c>
      <c r="T2" s="162"/>
    </row>
    <row r="3" spans="1:20" s="108" customFormat="1">
      <c r="A3" s="160"/>
      <c r="B3" s="106"/>
      <c r="C3" s="106"/>
      <c r="D3" s="106"/>
      <c r="E3" s="106"/>
      <c r="F3" s="106"/>
      <c r="G3" s="114"/>
      <c r="H3" s="107"/>
      <c r="I3" s="107"/>
      <c r="J3" s="107"/>
      <c r="K3" s="107"/>
      <c r="L3" s="107"/>
      <c r="S3" s="163" t="s">
        <v>1</v>
      </c>
      <c r="T3" s="163"/>
    </row>
    <row r="4" spans="1:20" s="108" customFormat="1">
      <c r="A4" s="160"/>
      <c r="B4" s="106"/>
      <c r="C4" s="106"/>
      <c r="D4" s="106"/>
      <c r="E4" s="106"/>
      <c r="F4" s="106"/>
      <c r="G4" s="113"/>
      <c r="H4" s="1"/>
      <c r="I4" s="1"/>
      <c r="J4" s="1"/>
      <c r="K4" s="1"/>
      <c r="L4" s="1"/>
      <c r="M4" s="1"/>
      <c r="N4" s="1"/>
      <c r="O4" s="1"/>
    </row>
    <row r="5" spans="1:20" s="108" customFormat="1" ht="16">
      <c r="A5" s="161"/>
      <c r="B5" s="106"/>
      <c r="C5" s="106"/>
      <c r="D5" s="106"/>
      <c r="E5" s="106"/>
      <c r="F5" s="106"/>
      <c r="G5" s="113"/>
      <c r="H5" s="1"/>
      <c r="I5" s="1"/>
      <c r="J5" s="1"/>
      <c r="K5" s="1"/>
      <c r="L5" s="1"/>
      <c r="M5" s="4"/>
      <c r="N5" s="4"/>
      <c r="O5" s="4"/>
    </row>
    <row r="6" spans="1:20" s="108" customFormat="1" ht="15" customHeight="1">
      <c r="A6" s="138" t="s">
        <v>2</v>
      </c>
      <c r="B6" s="222"/>
      <c r="C6" s="222"/>
      <c r="D6" s="139"/>
      <c r="E6" s="223" t="s">
        <v>3</v>
      </c>
      <c r="F6" s="224"/>
      <c r="G6" s="224"/>
      <c r="H6" s="224"/>
      <c r="I6" s="224"/>
      <c r="J6" s="224"/>
      <c r="K6" s="224"/>
      <c r="L6" s="224"/>
      <c r="M6" s="224"/>
      <c r="N6" s="224"/>
      <c r="O6" s="224"/>
      <c r="P6" s="224"/>
      <c r="Q6" s="224"/>
      <c r="R6" s="225"/>
      <c r="S6" s="215" t="s">
        <v>74</v>
      </c>
      <c r="T6" s="215"/>
    </row>
    <row r="7" spans="1:20" s="108" customFormat="1" ht="15" customHeight="1">
      <c r="A7" s="138" t="s">
        <v>5</v>
      </c>
      <c r="B7" s="222"/>
      <c r="C7" s="222"/>
      <c r="D7" s="139"/>
      <c r="E7" s="223" t="s">
        <v>75</v>
      </c>
      <c r="F7" s="224"/>
      <c r="G7" s="224"/>
      <c r="H7" s="224"/>
      <c r="I7" s="224"/>
      <c r="J7" s="224"/>
      <c r="K7" s="224"/>
      <c r="L7" s="224"/>
      <c r="M7" s="224"/>
      <c r="N7" s="224"/>
      <c r="O7" s="224"/>
      <c r="P7" s="224"/>
      <c r="Q7" s="224"/>
      <c r="R7" s="225"/>
      <c r="S7" s="226" t="s">
        <v>76</v>
      </c>
      <c r="T7" s="226"/>
    </row>
    <row r="8" spans="1:20" s="108" customFormat="1" ht="15" customHeight="1">
      <c r="A8" s="138" t="s">
        <v>8</v>
      </c>
      <c r="B8" s="222"/>
      <c r="C8" s="222"/>
      <c r="D8" s="139"/>
      <c r="E8" s="223" t="s">
        <v>77</v>
      </c>
      <c r="F8" s="224"/>
      <c r="G8" s="224"/>
      <c r="H8" s="224"/>
      <c r="I8" s="224"/>
      <c r="J8" s="224"/>
      <c r="K8" s="224"/>
      <c r="L8" s="224"/>
      <c r="M8" s="224"/>
      <c r="N8" s="224"/>
      <c r="O8" s="224"/>
      <c r="P8" s="224"/>
      <c r="Q8" s="224"/>
      <c r="R8" s="225"/>
      <c r="S8" s="215" t="s">
        <v>78</v>
      </c>
      <c r="T8" s="215"/>
    </row>
    <row r="9" spans="1:20" s="108" customFormat="1">
      <c r="A9" s="7"/>
      <c r="B9" s="7"/>
      <c r="C9" s="7"/>
      <c r="D9" s="7"/>
      <c r="E9" s="7"/>
      <c r="F9" s="7"/>
      <c r="G9" s="115"/>
      <c r="H9" s="7"/>
      <c r="I9" s="7"/>
      <c r="J9" s="7"/>
      <c r="K9" s="7"/>
      <c r="L9" s="7"/>
      <c r="M9" s="7"/>
      <c r="N9" s="7"/>
      <c r="O9" s="7"/>
    </row>
    <row r="10" spans="1:20">
      <c r="A10" s="103" t="s">
        <v>267</v>
      </c>
      <c r="B10" s="103"/>
      <c r="C10" s="111"/>
      <c r="D10" s="103"/>
      <c r="E10" s="103"/>
      <c r="F10" s="103"/>
      <c r="G10" s="115"/>
      <c r="H10" s="101"/>
      <c r="I10" s="101"/>
      <c r="J10" s="102"/>
      <c r="K10" s="101"/>
      <c r="L10" s="101"/>
      <c r="M10" s="101"/>
      <c r="N10" s="101"/>
      <c r="O10" s="101"/>
    </row>
    <row r="11" spans="1:20">
      <c r="A11" s="103"/>
      <c r="B11" s="103"/>
      <c r="C11" s="111"/>
      <c r="D11" s="103"/>
      <c r="E11" s="103"/>
      <c r="F11" s="103"/>
      <c r="G11" s="115"/>
      <c r="H11" s="101"/>
      <c r="I11" s="101"/>
      <c r="J11" s="102"/>
      <c r="K11" s="101"/>
      <c r="L11" s="101"/>
      <c r="M11" s="101"/>
      <c r="N11" s="101"/>
      <c r="O11" s="101"/>
    </row>
    <row r="12" spans="1:20" ht="20" customHeight="1">
      <c r="A12" s="214" t="s">
        <v>79</v>
      </c>
      <c r="B12" s="214" t="s">
        <v>80</v>
      </c>
      <c r="C12" s="214" t="s">
        <v>81</v>
      </c>
      <c r="D12" s="212" t="s">
        <v>82</v>
      </c>
      <c r="E12" s="212" t="s">
        <v>83</v>
      </c>
      <c r="F12" s="212" t="s">
        <v>84</v>
      </c>
      <c r="G12" s="212" t="s">
        <v>85</v>
      </c>
      <c r="H12" s="212" t="s">
        <v>86</v>
      </c>
      <c r="I12" s="212" t="s">
        <v>87</v>
      </c>
      <c r="J12" s="212" t="s">
        <v>88</v>
      </c>
      <c r="K12" s="212" t="s">
        <v>89</v>
      </c>
      <c r="L12" s="212" t="s">
        <v>90</v>
      </c>
      <c r="M12" s="212" t="s">
        <v>91</v>
      </c>
      <c r="N12" s="212" t="s">
        <v>92</v>
      </c>
      <c r="O12" s="212" t="s">
        <v>93</v>
      </c>
      <c r="P12" s="217" t="s">
        <v>94</v>
      </c>
      <c r="Q12" s="217"/>
      <c r="R12" s="217"/>
      <c r="S12" s="218" t="s">
        <v>95</v>
      </c>
      <c r="T12" s="220" t="s">
        <v>316</v>
      </c>
    </row>
    <row r="13" spans="1:20" ht="20" customHeight="1">
      <c r="A13" s="214"/>
      <c r="B13" s="214"/>
      <c r="C13" s="214"/>
      <c r="D13" s="213"/>
      <c r="E13" s="213"/>
      <c r="F13" s="213"/>
      <c r="G13" s="213"/>
      <c r="H13" s="213"/>
      <c r="I13" s="213"/>
      <c r="J13" s="213"/>
      <c r="K13" s="213"/>
      <c r="L13" s="213"/>
      <c r="M13" s="213"/>
      <c r="N13" s="213"/>
      <c r="O13" s="213"/>
      <c r="P13" s="104" t="s">
        <v>96</v>
      </c>
      <c r="Q13" s="104" t="s">
        <v>97</v>
      </c>
      <c r="R13" s="104" t="s">
        <v>98</v>
      </c>
      <c r="S13" s="219"/>
      <c r="T13" s="221"/>
    </row>
    <row r="14" spans="1:20" ht="332">
      <c r="A14" s="105">
        <v>1</v>
      </c>
      <c r="B14" s="105" t="s">
        <v>99</v>
      </c>
      <c r="C14" s="120" t="s">
        <v>100</v>
      </c>
      <c r="D14" s="105" t="s">
        <v>101</v>
      </c>
      <c r="E14" s="105" t="s">
        <v>102</v>
      </c>
      <c r="F14" s="105" t="s">
        <v>103</v>
      </c>
      <c r="G14" s="135" t="s">
        <v>104</v>
      </c>
      <c r="H14" s="121" t="s">
        <v>176</v>
      </c>
      <c r="I14" s="127" t="s">
        <v>105</v>
      </c>
      <c r="J14" s="105" t="s">
        <v>106</v>
      </c>
      <c r="K14" s="105" t="s">
        <v>107</v>
      </c>
      <c r="L14" s="105" t="s">
        <v>276</v>
      </c>
      <c r="M14" s="122">
        <v>44565</v>
      </c>
      <c r="N14" s="122">
        <v>44910</v>
      </c>
      <c r="O14" s="105" t="s">
        <v>108</v>
      </c>
      <c r="P14" s="128" t="s">
        <v>109</v>
      </c>
      <c r="Q14" s="128" t="s">
        <v>311</v>
      </c>
      <c r="R14" s="126"/>
      <c r="S14" s="129">
        <v>0</v>
      </c>
      <c r="T14" s="126"/>
    </row>
    <row r="15" spans="1:20" ht="78">
      <c r="A15" s="105">
        <v>2</v>
      </c>
      <c r="B15" s="105" t="s">
        <v>99</v>
      </c>
      <c r="C15" s="105" t="s">
        <v>110</v>
      </c>
      <c r="D15" s="105" t="s">
        <v>111</v>
      </c>
      <c r="E15" s="105" t="s">
        <v>103</v>
      </c>
      <c r="F15" s="105" t="s">
        <v>102</v>
      </c>
      <c r="G15" s="125" t="s">
        <v>112</v>
      </c>
      <c r="H15" s="105">
        <v>2</v>
      </c>
      <c r="I15" s="125" t="s">
        <v>113</v>
      </c>
      <c r="J15" s="105" t="s">
        <v>114</v>
      </c>
      <c r="K15" s="105" t="s">
        <v>107</v>
      </c>
      <c r="L15" s="105" t="s">
        <v>115</v>
      </c>
      <c r="M15" s="122">
        <v>44621</v>
      </c>
      <c r="N15" s="122">
        <v>44681</v>
      </c>
      <c r="O15" s="105" t="s">
        <v>108</v>
      </c>
      <c r="P15" s="128" t="s">
        <v>116</v>
      </c>
      <c r="Q15" s="128" t="s">
        <v>296</v>
      </c>
      <c r="R15" s="128" t="s">
        <v>296</v>
      </c>
      <c r="S15" s="129">
        <v>0</v>
      </c>
      <c r="T15" s="126"/>
    </row>
    <row r="16" spans="1:20" ht="104">
      <c r="A16" s="105">
        <v>3</v>
      </c>
      <c r="B16" s="105" t="s">
        <v>99</v>
      </c>
      <c r="C16" s="105" t="s">
        <v>110</v>
      </c>
      <c r="D16" s="105" t="s">
        <v>111</v>
      </c>
      <c r="E16" s="105" t="s">
        <v>103</v>
      </c>
      <c r="F16" s="105" t="s">
        <v>102</v>
      </c>
      <c r="G16" s="125" t="s">
        <v>117</v>
      </c>
      <c r="H16" s="105">
        <v>3</v>
      </c>
      <c r="I16" s="125" t="s">
        <v>118</v>
      </c>
      <c r="J16" s="105" t="s">
        <v>114</v>
      </c>
      <c r="K16" s="105" t="s">
        <v>107</v>
      </c>
      <c r="L16" s="105" t="s">
        <v>119</v>
      </c>
      <c r="M16" s="122">
        <v>44564</v>
      </c>
      <c r="N16" s="122">
        <v>44620</v>
      </c>
      <c r="O16" s="105" t="s">
        <v>108</v>
      </c>
      <c r="P16" s="128" t="s">
        <v>120</v>
      </c>
      <c r="Q16" s="128" t="s">
        <v>296</v>
      </c>
      <c r="R16" s="128" t="s">
        <v>296</v>
      </c>
      <c r="S16" s="129">
        <v>0</v>
      </c>
      <c r="T16" s="126"/>
    </row>
    <row r="17" spans="1:20" ht="91">
      <c r="A17" s="105">
        <v>4</v>
      </c>
      <c r="B17" s="105" t="s">
        <v>99</v>
      </c>
      <c r="C17" s="105" t="s">
        <v>110</v>
      </c>
      <c r="D17" s="105" t="s">
        <v>111</v>
      </c>
      <c r="E17" s="105" t="s">
        <v>103</v>
      </c>
      <c r="F17" s="105" t="s">
        <v>102</v>
      </c>
      <c r="G17" s="125" t="s">
        <v>121</v>
      </c>
      <c r="H17" s="105">
        <v>3</v>
      </c>
      <c r="I17" s="125" t="s">
        <v>118</v>
      </c>
      <c r="J17" s="105" t="s">
        <v>114</v>
      </c>
      <c r="K17" s="105" t="s">
        <v>107</v>
      </c>
      <c r="L17" s="105" t="s">
        <v>119</v>
      </c>
      <c r="M17" s="122">
        <v>44682</v>
      </c>
      <c r="N17" s="122">
        <v>44804</v>
      </c>
      <c r="O17" s="105" t="s">
        <v>108</v>
      </c>
      <c r="P17" s="128" t="s">
        <v>297</v>
      </c>
      <c r="Q17" s="128" t="s">
        <v>290</v>
      </c>
      <c r="R17" s="128" t="s">
        <v>298</v>
      </c>
      <c r="S17" s="129">
        <v>0</v>
      </c>
      <c r="T17" s="126"/>
    </row>
    <row r="18" spans="1:20" ht="182">
      <c r="A18" s="105">
        <v>5</v>
      </c>
      <c r="B18" s="105" t="s">
        <v>99</v>
      </c>
      <c r="C18" s="105" t="s">
        <v>110</v>
      </c>
      <c r="D18" s="105" t="s">
        <v>111</v>
      </c>
      <c r="E18" s="105" t="s">
        <v>103</v>
      </c>
      <c r="F18" s="105" t="s">
        <v>102</v>
      </c>
      <c r="G18" s="128" t="s">
        <v>122</v>
      </c>
      <c r="H18" s="105">
        <v>9</v>
      </c>
      <c r="I18" s="125" t="s">
        <v>123</v>
      </c>
      <c r="J18" s="105" t="s">
        <v>124</v>
      </c>
      <c r="K18" s="105" t="s">
        <v>107</v>
      </c>
      <c r="L18" s="105" t="s">
        <v>125</v>
      </c>
      <c r="M18" s="122">
        <v>44576</v>
      </c>
      <c r="N18" s="122">
        <v>44895</v>
      </c>
      <c r="O18" s="105" t="s">
        <v>108</v>
      </c>
      <c r="P18" s="128" t="s">
        <v>126</v>
      </c>
      <c r="Q18" s="133" t="s">
        <v>300</v>
      </c>
      <c r="R18" s="126"/>
      <c r="S18" s="129">
        <v>0</v>
      </c>
      <c r="T18" s="126"/>
    </row>
    <row r="19" spans="1:20" ht="65">
      <c r="A19" s="105">
        <v>6</v>
      </c>
      <c r="B19" s="105" t="s">
        <v>99</v>
      </c>
      <c r="C19" s="105" t="s">
        <v>110</v>
      </c>
      <c r="D19" s="105" t="s">
        <v>127</v>
      </c>
      <c r="E19" s="105" t="s">
        <v>103</v>
      </c>
      <c r="F19" s="105" t="s">
        <v>102</v>
      </c>
      <c r="G19" s="128" t="s">
        <v>128</v>
      </c>
      <c r="H19" s="105">
        <v>11</v>
      </c>
      <c r="I19" s="125" t="s">
        <v>129</v>
      </c>
      <c r="J19" s="105" t="s">
        <v>130</v>
      </c>
      <c r="K19" s="105" t="s">
        <v>107</v>
      </c>
      <c r="L19" s="105" t="s">
        <v>115</v>
      </c>
      <c r="M19" s="122">
        <v>44593</v>
      </c>
      <c r="N19" s="122">
        <v>44910</v>
      </c>
      <c r="O19" s="105" t="s">
        <v>108</v>
      </c>
      <c r="P19" s="128" t="s">
        <v>131</v>
      </c>
      <c r="Q19" s="128" t="s">
        <v>302</v>
      </c>
      <c r="R19" s="126"/>
      <c r="S19" s="129">
        <v>0</v>
      </c>
      <c r="T19" s="126"/>
    </row>
    <row r="20" spans="1:20" ht="52">
      <c r="A20" s="105">
        <v>7</v>
      </c>
      <c r="B20" s="105" t="s">
        <v>99</v>
      </c>
      <c r="C20" s="105" t="s">
        <v>110</v>
      </c>
      <c r="D20" s="105" t="s">
        <v>111</v>
      </c>
      <c r="E20" s="105" t="s">
        <v>103</v>
      </c>
      <c r="F20" s="105" t="s">
        <v>102</v>
      </c>
      <c r="G20" s="125" t="s">
        <v>132</v>
      </c>
      <c r="H20" s="105">
        <v>1</v>
      </c>
      <c r="I20" s="125" t="s">
        <v>133</v>
      </c>
      <c r="J20" s="105" t="s">
        <v>134</v>
      </c>
      <c r="K20" s="105" t="s">
        <v>107</v>
      </c>
      <c r="L20" s="105" t="s">
        <v>125</v>
      </c>
      <c r="M20" s="122">
        <v>44805</v>
      </c>
      <c r="N20" s="122">
        <v>44910</v>
      </c>
      <c r="O20" s="105" t="s">
        <v>108</v>
      </c>
      <c r="P20" s="128" t="s">
        <v>299</v>
      </c>
      <c r="Q20" s="128" t="s">
        <v>299</v>
      </c>
      <c r="R20" s="126"/>
      <c r="S20" s="129">
        <v>0</v>
      </c>
      <c r="T20" s="126"/>
    </row>
    <row r="21" spans="1:20" ht="169">
      <c r="A21" s="105">
        <v>8</v>
      </c>
      <c r="B21" s="105" t="s">
        <v>99</v>
      </c>
      <c r="C21" s="123" t="s">
        <v>110</v>
      </c>
      <c r="D21" s="105" t="s">
        <v>111</v>
      </c>
      <c r="E21" s="105" t="s">
        <v>103</v>
      </c>
      <c r="F21" s="105" t="s">
        <v>102</v>
      </c>
      <c r="G21" s="125" t="s">
        <v>135</v>
      </c>
      <c r="H21" s="105">
        <v>1</v>
      </c>
      <c r="I21" s="125" t="s">
        <v>136</v>
      </c>
      <c r="J21" s="105" t="s">
        <v>137</v>
      </c>
      <c r="K21" s="105" t="s">
        <v>138</v>
      </c>
      <c r="L21" s="105" t="s">
        <v>115</v>
      </c>
      <c r="M21" s="122">
        <v>44199</v>
      </c>
      <c r="N21" s="122">
        <v>44680</v>
      </c>
      <c r="O21" s="105" t="s">
        <v>139</v>
      </c>
      <c r="P21" s="128" t="s">
        <v>140</v>
      </c>
      <c r="Q21" s="128" t="s">
        <v>296</v>
      </c>
      <c r="R21" s="128" t="s">
        <v>296</v>
      </c>
      <c r="S21" s="129">
        <v>0</v>
      </c>
      <c r="T21" s="126"/>
    </row>
    <row r="22" spans="1:20" ht="65">
      <c r="A22" s="105">
        <v>9</v>
      </c>
      <c r="B22" s="105" t="s">
        <v>99</v>
      </c>
      <c r="C22" s="105" t="s">
        <v>110</v>
      </c>
      <c r="D22" s="105" t="s">
        <v>111</v>
      </c>
      <c r="E22" s="105" t="s">
        <v>103</v>
      </c>
      <c r="F22" s="105" t="s">
        <v>102</v>
      </c>
      <c r="G22" s="119" t="s">
        <v>141</v>
      </c>
      <c r="H22" s="105">
        <v>2</v>
      </c>
      <c r="I22" s="119" t="s">
        <v>142</v>
      </c>
      <c r="J22" s="123" t="s">
        <v>143</v>
      </c>
      <c r="K22" s="105" t="s">
        <v>107</v>
      </c>
      <c r="L22" s="105" t="s">
        <v>115</v>
      </c>
      <c r="M22" s="122">
        <v>44914</v>
      </c>
      <c r="N22" s="122">
        <v>44925</v>
      </c>
      <c r="O22" s="105" t="s">
        <v>144</v>
      </c>
      <c r="P22" s="128" t="s">
        <v>299</v>
      </c>
      <c r="Q22" s="128" t="s">
        <v>299</v>
      </c>
      <c r="R22" s="126"/>
      <c r="S22" s="129">
        <v>0</v>
      </c>
      <c r="T22" s="126"/>
    </row>
    <row r="23" spans="1:20" ht="284">
      <c r="A23" s="105">
        <v>10</v>
      </c>
      <c r="B23" s="105" t="s">
        <v>99</v>
      </c>
      <c r="C23" s="105" t="s">
        <v>110</v>
      </c>
      <c r="D23" s="105" t="s">
        <v>111</v>
      </c>
      <c r="E23" s="105" t="s">
        <v>103</v>
      </c>
      <c r="F23" s="105" t="s">
        <v>102</v>
      </c>
      <c r="G23" s="128" t="s">
        <v>145</v>
      </c>
      <c r="H23" s="105">
        <v>4</v>
      </c>
      <c r="I23" s="125" t="s">
        <v>146</v>
      </c>
      <c r="J23" s="105" t="s">
        <v>147</v>
      </c>
      <c r="K23" s="105" t="s">
        <v>107</v>
      </c>
      <c r="L23" s="105" t="s">
        <v>125</v>
      </c>
      <c r="M23" s="122">
        <v>44564</v>
      </c>
      <c r="N23" s="122">
        <v>44911</v>
      </c>
      <c r="O23" s="105" t="s">
        <v>108</v>
      </c>
      <c r="P23" s="128" t="s">
        <v>148</v>
      </c>
      <c r="Q23" s="128" t="s">
        <v>301</v>
      </c>
      <c r="R23" s="126"/>
      <c r="S23" s="129">
        <v>0</v>
      </c>
      <c r="T23" s="126"/>
    </row>
    <row r="24" spans="1:20" ht="91">
      <c r="A24" s="105">
        <v>11</v>
      </c>
      <c r="B24" s="105" t="s">
        <v>99</v>
      </c>
      <c r="C24" s="105" t="s">
        <v>110</v>
      </c>
      <c r="D24" s="105" t="s">
        <v>111</v>
      </c>
      <c r="E24" s="105" t="s">
        <v>103</v>
      </c>
      <c r="F24" s="105" t="s">
        <v>102</v>
      </c>
      <c r="G24" s="128" t="s">
        <v>149</v>
      </c>
      <c r="H24" s="121">
        <v>20</v>
      </c>
      <c r="I24" s="125" t="s">
        <v>150</v>
      </c>
      <c r="J24" s="105" t="s">
        <v>151</v>
      </c>
      <c r="K24" s="105" t="s">
        <v>107</v>
      </c>
      <c r="L24" s="105" t="s">
        <v>125</v>
      </c>
      <c r="M24" s="122">
        <v>44564</v>
      </c>
      <c r="N24" s="122">
        <v>44911</v>
      </c>
      <c r="O24" s="105" t="s">
        <v>108</v>
      </c>
      <c r="P24" s="128" t="s">
        <v>152</v>
      </c>
      <c r="Q24" s="128" t="s">
        <v>304</v>
      </c>
      <c r="R24" s="126"/>
      <c r="S24" s="129">
        <v>0</v>
      </c>
      <c r="T24" s="126"/>
    </row>
    <row r="25" spans="1:20" ht="156">
      <c r="A25" s="105">
        <v>12</v>
      </c>
      <c r="B25" s="105" t="s">
        <v>99</v>
      </c>
      <c r="C25" s="105" t="s">
        <v>110</v>
      </c>
      <c r="D25" s="105" t="s">
        <v>111</v>
      </c>
      <c r="E25" s="105" t="s">
        <v>103</v>
      </c>
      <c r="F25" s="105" t="s">
        <v>102</v>
      </c>
      <c r="G25" s="125" t="s">
        <v>153</v>
      </c>
      <c r="H25" s="105">
        <v>2</v>
      </c>
      <c r="I25" s="125" t="s">
        <v>154</v>
      </c>
      <c r="J25" s="105" t="s">
        <v>155</v>
      </c>
      <c r="K25" s="105" t="s">
        <v>107</v>
      </c>
      <c r="L25" s="105" t="s">
        <v>268</v>
      </c>
      <c r="M25" s="122">
        <v>44564</v>
      </c>
      <c r="N25" s="122">
        <v>44651</v>
      </c>
      <c r="O25" s="105" t="s">
        <v>156</v>
      </c>
      <c r="P25" s="128" t="s">
        <v>157</v>
      </c>
      <c r="Q25" s="128" t="s">
        <v>296</v>
      </c>
      <c r="R25" s="128" t="s">
        <v>296</v>
      </c>
      <c r="S25" s="129">
        <v>0</v>
      </c>
      <c r="T25" s="126"/>
    </row>
    <row r="26" spans="1:20" ht="65">
      <c r="A26" s="105">
        <v>13</v>
      </c>
      <c r="B26" s="105" t="s">
        <v>99</v>
      </c>
      <c r="C26" s="105" t="s">
        <v>158</v>
      </c>
      <c r="D26" s="105" t="s">
        <v>159</v>
      </c>
      <c r="E26" s="105" t="s">
        <v>103</v>
      </c>
      <c r="F26" s="105" t="s">
        <v>102</v>
      </c>
      <c r="G26" s="125" t="s">
        <v>160</v>
      </c>
      <c r="H26" s="121">
        <v>2</v>
      </c>
      <c r="I26" s="125" t="s">
        <v>161</v>
      </c>
      <c r="J26" s="105" t="s">
        <v>162</v>
      </c>
      <c r="K26" s="105" t="s">
        <v>107</v>
      </c>
      <c r="L26" s="105" t="s">
        <v>277</v>
      </c>
      <c r="M26" s="122">
        <v>44805</v>
      </c>
      <c r="N26" s="122">
        <v>44926</v>
      </c>
      <c r="O26" s="105" t="s">
        <v>163</v>
      </c>
      <c r="P26" s="128" t="s">
        <v>299</v>
      </c>
      <c r="Q26" s="128" t="s">
        <v>299</v>
      </c>
      <c r="R26" s="126"/>
      <c r="S26" s="129">
        <v>0</v>
      </c>
      <c r="T26" s="126"/>
    </row>
    <row r="27" spans="1:20" ht="117">
      <c r="A27" s="105">
        <v>14</v>
      </c>
      <c r="B27" s="105" t="s">
        <v>99</v>
      </c>
      <c r="C27" s="105" t="s">
        <v>110</v>
      </c>
      <c r="D27" s="105" t="s">
        <v>101</v>
      </c>
      <c r="E27" s="105" t="s">
        <v>103</v>
      </c>
      <c r="F27" s="105" t="s">
        <v>103</v>
      </c>
      <c r="G27" s="125" t="s">
        <v>164</v>
      </c>
      <c r="H27" s="121">
        <v>5</v>
      </c>
      <c r="I27" s="125" t="s">
        <v>165</v>
      </c>
      <c r="J27" s="105" t="s">
        <v>114</v>
      </c>
      <c r="K27" s="105" t="s">
        <v>107</v>
      </c>
      <c r="L27" s="105" t="s">
        <v>166</v>
      </c>
      <c r="M27" s="122" t="s">
        <v>167</v>
      </c>
      <c r="N27" s="122" t="s">
        <v>168</v>
      </c>
      <c r="O27" s="105" t="s">
        <v>108</v>
      </c>
      <c r="P27" s="128" t="s">
        <v>299</v>
      </c>
      <c r="Q27" s="128" t="s">
        <v>299</v>
      </c>
      <c r="R27" s="126"/>
      <c r="S27" s="129"/>
      <c r="T27" s="126"/>
    </row>
    <row r="28" spans="1:20" ht="182">
      <c r="A28" s="105">
        <v>15</v>
      </c>
      <c r="B28" s="105" t="s">
        <v>99</v>
      </c>
      <c r="C28" s="105" t="s">
        <v>110</v>
      </c>
      <c r="D28" s="105" t="s">
        <v>111</v>
      </c>
      <c r="E28" s="105" t="s">
        <v>103</v>
      </c>
      <c r="F28" s="105" t="s">
        <v>103</v>
      </c>
      <c r="G28" s="125" t="s">
        <v>169</v>
      </c>
      <c r="H28" s="121">
        <v>6</v>
      </c>
      <c r="I28" s="125" t="s">
        <v>170</v>
      </c>
      <c r="J28" s="105" t="s">
        <v>114</v>
      </c>
      <c r="K28" s="105" t="s">
        <v>107</v>
      </c>
      <c r="L28" s="105" t="s">
        <v>166</v>
      </c>
      <c r="M28" s="122">
        <v>44682</v>
      </c>
      <c r="N28" s="122" t="s">
        <v>171</v>
      </c>
      <c r="O28" s="105" t="s">
        <v>108</v>
      </c>
      <c r="P28" s="128" t="s">
        <v>297</v>
      </c>
      <c r="Q28" s="128" t="s">
        <v>291</v>
      </c>
      <c r="R28" s="128" t="s">
        <v>298</v>
      </c>
      <c r="S28" s="129">
        <v>337</v>
      </c>
      <c r="T28" s="126"/>
    </row>
    <row r="29" spans="1:20" ht="392">
      <c r="A29" s="105">
        <v>16</v>
      </c>
      <c r="B29" s="105" t="s">
        <v>99</v>
      </c>
      <c r="C29" s="105" t="s">
        <v>110</v>
      </c>
      <c r="D29" s="105" t="s">
        <v>111</v>
      </c>
      <c r="E29" s="105" t="s">
        <v>103</v>
      </c>
      <c r="F29" s="105" t="s">
        <v>103</v>
      </c>
      <c r="G29" s="128" t="s">
        <v>172</v>
      </c>
      <c r="H29" s="121">
        <v>9</v>
      </c>
      <c r="I29" s="125" t="s">
        <v>173</v>
      </c>
      <c r="J29" s="105" t="s">
        <v>174</v>
      </c>
      <c r="K29" s="105" t="s">
        <v>107</v>
      </c>
      <c r="L29" s="105" t="s">
        <v>125</v>
      </c>
      <c r="M29" s="122">
        <v>44211</v>
      </c>
      <c r="N29" s="122">
        <v>44895</v>
      </c>
      <c r="O29" s="105" t="s">
        <v>108</v>
      </c>
      <c r="P29" s="128" t="s">
        <v>175</v>
      </c>
      <c r="Q29" s="128" t="s">
        <v>313</v>
      </c>
      <c r="R29" s="126"/>
      <c r="S29" s="129">
        <f>3898+2349+2938+1709+3891+1428</f>
        <v>16213</v>
      </c>
      <c r="T29" s="129"/>
    </row>
    <row r="30" spans="1:20" ht="104">
      <c r="A30" s="105">
        <v>17</v>
      </c>
      <c r="B30" s="105" t="s">
        <v>99</v>
      </c>
      <c r="C30" s="105" t="s">
        <v>110</v>
      </c>
      <c r="D30" s="105" t="s">
        <v>127</v>
      </c>
      <c r="E30" s="105" t="s">
        <v>103</v>
      </c>
      <c r="F30" s="105" t="s">
        <v>103</v>
      </c>
      <c r="G30" s="128" t="s">
        <v>176</v>
      </c>
      <c r="H30" s="121">
        <v>2</v>
      </c>
      <c r="I30" s="125" t="s">
        <v>177</v>
      </c>
      <c r="J30" s="123" t="s">
        <v>178</v>
      </c>
      <c r="K30" s="105" t="s">
        <v>278</v>
      </c>
      <c r="L30" s="105" t="s">
        <v>269</v>
      </c>
      <c r="M30" s="122">
        <v>44593</v>
      </c>
      <c r="N30" s="122">
        <v>44925</v>
      </c>
      <c r="O30" s="105" t="s">
        <v>179</v>
      </c>
      <c r="P30" s="128" t="s">
        <v>180</v>
      </c>
      <c r="Q30" s="128" t="s">
        <v>312</v>
      </c>
      <c r="R30" s="126"/>
      <c r="S30" s="129">
        <v>600</v>
      </c>
      <c r="T30" s="126"/>
    </row>
    <row r="31" spans="1:20" ht="380">
      <c r="A31" s="105">
        <v>18</v>
      </c>
      <c r="B31" s="105" t="s">
        <v>99</v>
      </c>
      <c r="C31" s="105" t="s">
        <v>110</v>
      </c>
      <c r="D31" s="105" t="s">
        <v>111</v>
      </c>
      <c r="E31" s="105" t="s">
        <v>103</v>
      </c>
      <c r="F31" s="105" t="s">
        <v>103</v>
      </c>
      <c r="G31" s="125" t="s">
        <v>181</v>
      </c>
      <c r="H31" s="121">
        <v>3</v>
      </c>
      <c r="I31" s="125" t="s">
        <v>182</v>
      </c>
      <c r="J31" s="105" t="s">
        <v>183</v>
      </c>
      <c r="K31" s="105" t="s">
        <v>275</v>
      </c>
      <c r="L31" s="105" t="s">
        <v>184</v>
      </c>
      <c r="M31" s="122">
        <v>44564</v>
      </c>
      <c r="N31" s="122" t="s">
        <v>185</v>
      </c>
      <c r="O31" s="105" t="s">
        <v>108</v>
      </c>
      <c r="P31" s="128" t="s">
        <v>286</v>
      </c>
      <c r="Q31" s="128" t="s">
        <v>296</v>
      </c>
      <c r="R31" s="128" t="s">
        <v>296</v>
      </c>
      <c r="S31" s="129"/>
      <c r="T31" s="126"/>
    </row>
    <row r="32" spans="1:20" ht="78">
      <c r="A32" s="105">
        <v>19</v>
      </c>
      <c r="B32" s="105" t="s">
        <v>99</v>
      </c>
      <c r="C32" s="105" t="s">
        <v>110</v>
      </c>
      <c r="D32" s="105" t="s">
        <v>186</v>
      </c>
      <c r="E32" s="105" t="s">
        <v>103</v>
      </c>
      <c r="F32" s="105" t="s">
        <v>103</v>
      </c>
      <c r="G32" s="125" t="s">
        <v>187</v>
      </c>
      <c r="H32" s="121">
        <v>1</v>
      </c>
      <c r="I32" s="125" t="s">
        <v>188</v>
      </c>
      <c r="J32" s="105" t="s">
        <v>189</v>
      </c>
      <c r="K32" s="105" t="s">
        <v>107</v>
      </c>
      <c r="L32" s="105" t="s">
        <v>190</v>
      </c>
      <c r="M32" s="122">
        <v>44564</v>
      </c>
      <c r="N32" s="122">
        <v>44925</v>
      </c>
      <c r="O32" s="105" t="s">
        <v>144</v>
      </c>
      <c r="P32" s="128" t="s">
        <v>191</v>
      </c>
      <c r="Q32" s="128" t="s">
        <v>293</v>
      </c>
      <c r="R32" s="126"/>
      <c r="S32" s="129">
        <v>43</v>
      </c>
      <c r="T32" s="126"/>
    </row>
    <row r="33" spans="1:20" ht="284">
      <c r="A33" s="105">
        <v>20</v>
      </c>
      <c r="B33" s="105" t="s">
        <v>99</v>
      </c>
      <c r="C33" s="105" t="s">
        <v>110</v>
      </c>
      <c r="D33" s="105" t="s">
        <v>127</v>
      </c>
      <c r="E33" s="105" t="s">
        <v>103</v>
      </c>
      <c r="F33" s="105" t="s">
        <v>103</v>
      </c>
      <c r="G33" s="125" t="s">
        <v>192</v>
      </c>
      <c r="H33" s="121">
        <v>10</v>
      </c>
      <c r="I33" s="125" t="s">
        <v>193</v>
      </c>
      <c r="J33" s="105" t="s">
        <v>114</v>
      </c>
      <c r="K33" s="105" t="s">
        <v>279</v>
      </c>
      <c r="L33" s="105" t="s">
        <v>194</v>
      </c>
      <c r="M33" s="122">
        <v>44621</v>
      </c>
      <c r="N33" s="122">
        <v>44925</v>
      </c>
      <c r="O33" s="105" t="s">
        <v>195</v>
      </c>
      <c r="P33" s="128" t="s">
        <v>196</v>
      </c>
      <c r="Q33" s="128" t="s">
        <v>303</v>
      </c>
      <c r="R33" s="126"/>
      <c r="S33" s="129">
        <f>50+50+15+30+20+18</f>
        <v>183</v>
      </c>
      <c r="T33" s="126"/>
    </row>
    <row r="34" spans="1:20" ht="91">
      <c r="A34" s="105">
        <v>21</v>
      </c>
      <c r="B34" s="105" t="s">
        <v>99</v>
      </c>
      <c r="C34" s="105" t="s">
        <v>110</v>
      </c>
      <c r="D34" s="105" t="s">
        <v>111</v>
      </c>
      <c r="E34" s="105" t="s">
        <v>103</v>
      </c>
      <c r="F34" s="105" t="s">
        <v>102</v>
      </c>
      <c r="G34" s="125" t="s">
        <v>197</v>
      </c>
      <c r="H34" s="121">
        <v>3</v>
      </c>
      <c r="I34" s="125" t="s">
        <v>198</v>
      </c>
      <c r="J34" s="105" t="s">
        <v>189</v>
      </c>
      <c r="K34" s="105" t="s">
        <v>199</v>
      </c>
      <c r="L34" s="105" t="s">
        <v>200</v>
      </c>
      <c r="M34" s="122">
        <v>44593</v>
      </c>
      <c r="N34" s="122">
        <v>44925</v>
      </c>
      <c r="O34" s="105" t="s">
        <v>108</v>
      </c>
      <c r="P34" s="128" t="s">
        <v>201</v>
      </c>
      <c r="Q34" s="128" t="s">
        <v>292</v>
      </c>
      <c r="R34" s="126"/>
      <c r="S34" s="129">
        <v>0</v>
      </c>
      <c r="T34" s="126"/>
    </row>
    <row r="35" spans="1:20" ht="91">
      <c r="A35" s="105">
        <v>22</v>
      </c>
      <c r="B35" s="105" t="s">
        <v>99</v>
      </c>
      <c r="C35" s="105" t="s">
        <v>110</v>
      </c>
      <c r="D35" s="105" t="s">
        <v>111</v>
      </c>
      <c r="E35" s="105" t="s">
        <v>103</v>
      </c>
      <c r="F35" s="105" t="s">
        <v>102</v>
      </c>
      <c r="G35" s="125" t="s">
        <v>202</v>
      </c>
      <c r="H35" s="121">
        <v>2</v>
      </c>
      <c r="I35" s="125" t="s">
        <v>203</v>
      </c>
      <c r="J35" s="105" t="s">
        <v>189</v>
      </c>
      <c r="K35" s="105" t="s">
        <v>107</v>
      </c>
      <c r="L35" s="105" t="s">
        <v>115</v>
      </c>
      <c r="M35" s="122">
        <v>44593</v>
      </c>
      <c r="N35" s="122">
        <v>44681</v>
      </c>
      <c r="O35" s="105" t="s">
        <v>108</v>
      </c>
      <c r="P35" s="128" t="s">
        <v>204</v>
      </c>
      <c r="Q35" s="128" t="s">
        <v>296</v>
      </c>
      <c r="R35" s="128" t="s">
        <v>296</v>
      </c>
      <c r="S35" s="129">
        <v>0</v>
      </c>
      <c r="T35" s="126"/>
    </row>
    <row r="36" spans="1:20" ht="91">
      <c r="A36" s="105">
        <v>23</v>
      </c>
      <c r="B36" s="105" t="s">
        <v>99</v>
      </c>
      <c r="C36" s="105" t="s">
        <v>110</v>
      </c>
      <c r="D36" s="105" t="s">
        <v>127</v>
      </c>
      <c r="E36" s="105" t="s">
        <v>103</v>
      </c>
      <c r="F36" s="105" t="s">
        <v>102</v>
      </c>
      <c r="G36" s="125" t="s">
        <v>205</v>
      </c>
      <c r="H36" s="121">
        <v>2</v>
      </c>
      <c r="I36" s="125" t="s">
        <v>206</v>
      </c>
      <c r="J36" s="105" t="s">
        <v>189</v>
      </c>
      <c r="K36" s="105" t="s">
        <v>107</v>
      </c>
      <c r="L36" s="105" t="s">
        <v>207</v>
      </c>
      <c r="M36" s="122" t="s">
        <v>167</v>
      </c>
      <c r="N36" s="122" t="s">
        <v>208</v>
      </c>
      <c r="O36" s="105" t="s">
        <v>108</v>
      </c>
      <c r="P36" s="128" t="s">
        <v>299</v>
      </c>
      <c r="Q36" s="128" t="s">
        <v>299</v>
      </c>
      <c r="R36" s="126"/>
      <c r="S36" s="129">
        <v>0</v>
      </c>
      <c r="T36" s="126"/>
    </row>
    <row r="37" spans="1:20" ht="284">
      <c r="A37" s="105">
        <v>24</v>
      </c>
      <c r="B37" s="105" t="s">
        <v>99</v>
      </c>
      <c r="C37" s="105" t="s">
        <v>209</v>
      </c>
      <c r="D37" s="105" t="s">
        <v>127</v>
      </c>
      <c r="E37" s="105" t="s">
        <v>102</v>
      </c>
      <c r="F37" s="105" t="s">
        <v>103</v>
      </c>
      <c r="G37" s="125" t="s">
        <v>210</v>
      </c>
      <c r="H37" s="121">
        <v>1</v>
      </c>
      <c r="I37" s="125" t="s">
        <v>211</v>
      </c>
      <c r="J37" s="105" t="s">
        <v>212</v>
      </c>
      <c r="K37" s="105" t="s">
        <v>107</v>
      </c>
      <c r="L37" s="105" t="s">
        <v>266</v>
      </c>
      <c r="M37" s="122">
        <v>44593</v>
      </c>
      <c r="N37" s="122" t="s">
        <v>171</v>
      </c>
      <c r="O37" s="105" t="s">
        <v>108</v>
      </c>
      <c r="P37" s="128" t="s">
        <v>287</v>
      </c>
      <c r="Q37" s="128" t="s">
        <v>306</v>
      </c>
      <c r="R37" s="128" t="s">
        <v>298</v>
      </c>
      <c r="S37" s="129">
        <v>8</v>
      </c>
      <c r="T37" s="126"/>
    </row>
    <row r="38" spans="1:20" ht="156">
      <c r="A38" s="105">
        <v>25</v>
      </c>
      <c r="B38" s="105" t="s">
        <v>99</v>
      </c>
      <c r="C38" s="105" t="s">
        <v>209</v>
      </c>
      <c r="D38" s="105" t="s">
        <v>111</v>
      </c>
      <c r="E38" s="105" t="s">
        <v>102</v>
      </c>
      <c r="F38" s="105" t="s">
        <v>103</v>
      </c>
      <c r="G38" s="128" t="s">
        <v>213</v>
      </c>
      <c r="H38" s="121">
        <v>1</v>
      </c>
      <c r="I38" s="125" t="s">
        <v>214</v>
      </c>
      <c r="J38" s="105" t="s">
        <v>215</v>
      </c>
      <c r="K38" s="105" t="s">
        <v>138</v>
      </c>
      <c r="L38" s="105" t="s">
        <v>270</v>
      </c>
      <c r="M38" s="122">
        <v>44564</v>
      </c>
      <c r="N38" s="122">
        <v>44925</v>
      </c>
      <c r="O38" s="105" t="s">
        <v>139</v>
      </c>
      <c r="P38" s="128" t="s">
        <v>216</v>
      </c>
      <c r="Q38" s="128" t="s">
        <v>305</v>
      </c>
      <c r="R38" s="126"/>
      <c r="S38" s="129">
        <f>573+268</f>
        <v>841</v>
      </c>
      <c r="T38" s="126"/>
    </row>
    <row r="39" spans="1:20" ht="221">
      <c r="A39" s="105">
        <v>26</v>
      </c>
      <c r="B39" s="105" t="s">
        <v>99</v>
      </c>
      <c r="C39" s="105" t="s">
        <v>209</v>
      </c>
      <c r="D39" s="105" t="s">
        <v>217</v>
      </c>
      <c r="E39" s="105" t="s">
        <v>102</v>
      </c>
      <c r="F39" s="105" t="s">
        <v>103</v>
      </c>
      <c r="G39" s="125" t="s">
        <v>218</v>
      </c>
      <c r="H39" s="121">
        <v>1</v>
      </c>
      <c r="I39" s="125" t="s">
        <v>219</v>
      </c>
      <c r="J39" s="105" t="s">
        <v>220</v>
      </c>
      <c r="K39" s="105" t="s">
        <v>107</v>
      </c>
      <c r="L39" s="105" t="s">
        <v>271</v>
      </c>
      <c r="M39" s="122">
        <v>44564</v>
      </c>
      <c r="N39" s="122">
        <v>44924</v>
      </c>
      <c r="O39" s="105" t="s">
        <v>108</v>
      </c>
      <c r="P39" s="128" t="s">
        <v>221</v>
      </c>
      <c r="Q39" s="128" t="s">
        <v>307</v>
      </c>
      <c r="R39" s="126"/>
      <c r="S39" s="129">
        <v>1</v>
      </c>
      <c r="T39" s="126"/>
    </row>
    <row r="40" spans="1:20" ht="65">
      <c r="A40" s="105">
        <v>27</v>
      </c>
      <c r="B40" s="105" t="s">
        <v>99</v>
      </c>
      <c r="C40" s="105" t="s">
        <v>222</v>
      </c>
      <c r="D40" s="105" t="s">
        <v>111</v>
      </c>
      <c r="E40" s="105" t="s">
        <v>103</v>
      </c>
      <c r="F40" s="105" t="s">
        <v>102</v>
      </c>
      <c r="G40" s="125" t="s">
        <v>223</v>
      </c>
      <c r="H40" s="121">
        <v>1</v>
      </c>
      <c r="I40" s="125" t="s">
        <v>224</v>
      </c>
      <c r="J40" s="123" t="s">
        <v>225</v>
      </c>
      <c r="K40" s="105" t="s">
        <v>107</v>
      </c>
      <c r="L40" s="105" t="s">
        <v>272</v>
      </c>
      <c r="M40" s="122">
        <v>44564</v>
      </c>
      <c r="N40" s="122">
        <v>44651</v>
      </c>
      <c r="O40" s="105" t="s">
        <v>226</v>
      </c>
      <c r="P40" s="128" t="s">
        <v>227</v>
      </c>
      <c r="Q40" s="128" t="s">
        <v>296</v>
      </c>
      <c r="R40" s="128" t="s">
        <v>296</v>
      </c>
      <c r="S40" s="129">
        <v>0</v>
      </c>
      <c r="T40" s="126"/>
    </row>
    <row r="41" spans="1:20" ht="65">
      <c r="A41" s="105">
        <v>28</v>
      </c>
      <c r="B41" s="105" t="s">
        <v>99</v>
      </c>
      <c r="C41" s="105" t="s">
        <v>222</v>
      </c>
      <c r="D41" s="105" t="s">
        <v>111</v>
      </c>
      <c r="E41" s="105" t="s">
        <v>103</v>
      </c>
      <c r="F41" s="105" t="s">
        <v>102</v>
      </c>
      <c r="G41" s="125" t="s">
        <v>223</v>
      </c>
      <c r="H41" s="121">
        <v>1</v>
      </c>
      <c r="I41" s="125" t="s">
        <v>228</v>
      </c>
      <c r="J41" s="123" t="s">
        <v>225</v>
      </c>
      <c r="K41" s="105" t="s">
        <v>107</v>
      </c>
      <c r="L41" s="105" t="s">
        <v>125</v>
      </c>
      <c r="M41" s="122">
        <v>44743</v>
      </c>
      <c r="N41" s="122">
        <v>44771</v>
      </c>
      <c r="O41" s="105" t="s">
        <v>226</v>
      </c>
      <c r="P41" s="128" t="s">
        <v>297</v>
      </c>
      <c r="Q41" s="128" t="s">
        <v>294</v>
      </c>
      <c r="R41" s="128" t="s">
        <v>298</v>
      </c>
      <c r="S41" s="129">
        <v>0</v>
      </c>
      <c r="T41" s="126"/>
    </row>
    <row r="42" spans="1:20" ht="78">
      <c r="A42" s="105">
        <v>29</v>
      </c>
      <c r="B42" s="105" t="s">
        <v>99</v>
      </c>
      <c r="C42" s="105" t="s">
        <v>222</v>
      </c>
      <c r="D42" s="105" t="s">
        <v>111</v>
      </c>
      <c r="E42" s="105" t="s">
        <v>102</v>
      </c>
      <c r="F42" s="105" t="s">
        <v>103</v>
      </c>
      <c r="G42" s="125" t="s">
        <v>229</v>
      </c>
      <c r="H42" s="121">
        <v>3</v>
      </c>
      <c r="I42" s="125" t="s">
        <v>230</v>
      </c>
      <c r="J42" s="123" t="s">
        <v>225</v>
      </c>
      <c r="K42" s="105" t="s">
        <v>265</v>
      </c>
      <c r="L42" s="105" t="s">
        <v>231</v>
      </c>
      <c r="M42" s="122">
        <v>44564</v>
      </c>
      <c r="N42" s="122">
        <v>44895</v>
      </c>
      <c r="O42" s="105" t="s">
        <v>226</v>
      </c>
      <c r="P42" s="128" t="s">
        <v>232</v>
      </c>
      <c r="Q42" s="128" t="s">
        <v>295</v>
      </c>
      <c r="R42" s="126"/>
      <c r="S42" s="129"/>
      <c r="T42" s="126"/>
    </row>
    <row r="43" spans="1:20" ht="182">
      <c r="A43" s="105">
        <v>30</v>
      </c>
      <c r="B43" s="105" t="s">
        <v>99</v>
      </c>
      <c r="C43" s="105" t="s">
        <v>222</v>
      </c>
      <c r="D43" s="105" t="s">
        <v>111</v>
      </c>
      <c r="E43" s="105" t="s">
        <v>103</v>
      </c>
      <c r="F43" s="105" t="s">
        <v>102</v>
      </c>
      <c r="G43" s="128" t="s">
        <v>233</v>
      </c>
      <c r="H43" s="121">
        <v>4</v>
      </c>
      <c r="I43" s="125" t="s">
        <v>234</v>
      </c>
      <c r="J43" s="123" t="s">
        <v>143</v>
      </c>
      <c r="K43" s="105" t="s">
        <v>107</v>
      </c>
      <c r="L43" s="105" t="s">
        <v>125</v>
      </c>
      <c r="M43" s="122">
        <v>44650</v>
      </c>
      <c r="N43" s="122">
        <v>44925</v>
      </c>
      <c r="O43" s="105" t="s">
        <v>144</v>
      </c>
      <c r="P43" s="128" t="s">
        <v>235</v>
      </c>
      <c r="Q43" s="128" t="s">
        <v>309</v>
      </c>
      <c r="R43" s="126"/>
      <c r="S43" s="129">
        <v>0</v>
      </c>
      <c r="T43" s="126"/>
    </row>
    <row r="44" spans="1:20" ht="130">
      <c r="A44" s="105">
        <v>31</v>
      </c>
      <c r="B44" s="105" t="s">
        <v>99</v>
      </c>
      <c r="C44" s="105" t="s">
        <v>222</v>
      </c>
      <c r="D44" s="105" t="s">
        <v>111</v>
      </c>
      <c r="E44" s="105" t="s">
        <v>103</v>
      </c>
      <c r="F44" s="105" t="s">
        <v>102</v>
      </c>
      <c r="G44" s="128" t="s">
        <v>236</v>
      </c>
      <c r="H44" s="121">
        <v>3</v>
      </c>
      <c r="I44" s="125" t="s">
        <v>237</v>
      </c>
      <c r="J44" s="123" t="s">
        <v>143</v>
      </c>
      <c r="K44" s="105" t="s">
        <v>107</v>
      </c>
      <c r="L44" s="105" t="s">
        <v>125</v>
      </c>
      <c r="M44" s="122">
        <v>44650</v>
      </c>
      <c r="N44" s="122">
        <v>44925</v>
      </c>
      <c r="O44" s="105" t="s">
        <v>144</v>
      </c>
      <c r="P44" s="128" t="s">
        <v>238</v>
      </c>
      <c r="Q44" s="128" t="s">
        <v>308</v>
      </c>
      <c r="R44" s="126"/>
      <c r="S44" s="129">
        <v>0</v>
      </c>
      <c r="T44" s="126"/>
    </row>
    <row r="45" spans="1:20" ht="409.6">
      <c r="A45" s="105">
        <v>32</v>
      </c>
      <c r="B45" s="105" t="s">
        <v>99</v>
      </c>
      <c r="C45" s="105" t="s">
        <v>222</v>
      </c>
      <c r="D45" s="105" t="s">
        <v>111</v>
      </c>
      <c r="E45" s="105" t="s">
        <v>103</v>
      </c>
      <c r="F45" s="105" t="s">
        <v>102</v>
      </c>
      <c r="G45" s="128" t="s">
        <v>239</v>
      </c>
      <c r="H45" s="121">
        <v>24</v>
      </c>
      <c r="I45" s="125" t="s">
        <v>240</v>
      </c>
      <c r="J45" s="105" t="s">
        <v>241</v>
      </c>
      <c r="K45" s="105" t="s">
        <v>107</v>
      </c>
      <c r="L45" s="105" t="s">
        <v>125</v>
      </c>
      <c r="M45" s="122">
        <v>44621</v>
      </c>
      <c r="N45" s="122">
        <v>44925</v>
      </c>
      <c r="O45" s="105" t="s">
        <v>242</v>
      </c>
      <c r="P45" s="128" t="s">
        <v>243</v>
      </c>
      <c r="Q45" s="128" t="s">
        <v>310</v>
      </c>
      <c r="R45" s="126"/>
      <c r="S45" s="129">
        <v>0</v>
      </c>
      <c r="T45" s="126"/>
    </row>
    <row r="46" spans="1:20" ht="52">
      <c r="A46" s="105">
        <v>33</v>
      </c>
      <c r="B46" s="105" t="s">
        <v>244</v>
      </c>
      <c r="C46" s="105" t="s">
        <v>245</v>
      </c>
      <c r="D46" s="105" t="s">
        <v>111</v>
      </c>
      <c r="E46" s="105" t="s">
        <v>103</v>
      </c>
      <c r="F46" s="105" t="s">
        <v>102</v>
      </c>
      <c r="G46" s="125" t="s">
        <v>246</v>
      </c>
      <c r="H46" s="121">
        <v>1</v>
      </c>
      <c r="I46" s="125" t="s">
        <v>247</v>
      </c>
      <c r="J46" s="105" t="s">
        <v>248</v>
      </c>
      <c r="K46" s="105" t="s">
        <v>107</v>
      </c>
      <c r="L46" s="105" t="s">
        <v>273</v>
      </c>
      <c r="M46" s="122">
        <v>44652</v>
      </c>
      <c r="N46" s="122">
        <v>44926</v>
      </c>
      <c r="O46" s="105" t="s">
        <v>108</v>
      </c>
      <c r="P46" s="128" t="s">
        <v>280</v>
      </c>
      <c r="Q46" s="128" t="s">
        <v>284</v>
      </c>
      <c r="R46" s="126"/>
      <c r="S46" s="129">
        <v>0</v>
      </c>
      <c r="T46" s="126"/>
    </row>
    <row r="47" spans="1:20" ht="234">
      <c r="A47" s="105">
        <v>34</v>
      </c>
      <c r="B47" s="105" t="s">
        <v>244</v>
      </c>
      <c r="C47" s="105" t="s">
        <v>245</v>
      </c>
      <c r="D47" s="105" t="s">
        <v>127</v>
      </c>
      <c r="E47" s="105" t="s">
        <v>102</v>
      </c>
      <c r="F47" s="105" t="s">
        <v>103</v>
      </c>
      <c r="G47" s="125" t="s">
        <v>249</v>
      </c>
      <c r="H47" s="121">
        <v>10</v>
      </c>
      <c r="I47" s="125" t="s">
        <v>250</v>
      </c>
      <c r="J47" s="105" t="s">
        <v>248</v>
      </c>
      <c r="K47" s="105" t="s">
        <v>138</v>
      </c>
      <c r="L47" s="105" t="s">
        <v>184</v>
      </c>
      <c r="M47" s="122">
        <v>44562</v>
      </c>
      <c r="N47" s="122">
        <v>44926</v>
      </c>
      <c r="O47" s="105" t="s">
        <v>108</v>
      </c>
      <c r="P47" s="128" t="s">
        <v>281</v>
      </c>
      <c r="Q47" s="128" t="s">
        <v>285</v>
      </c>
      <c r="R47" s="126"/>
      <c r="S47" s="129">
        <v>18</v>
      </c>
      <c r="T47" s="126"/>
    </row>
    <row r="48" spans="1:20" ht="78">
      <c r="A48" s="105">
        <v>35</v>
      </c>
      <c r="B48" s="105" t="s">
        <v>244</v>
      </c>
      <c r="C48" s="105" t="s">
        <v>245</v>
      </c>
      <c r="D48" s="105" t="s">
        <v>159</v>
      </c>
      <c r="E48" s="105" t="s">
        <v>102</v>
      </c>
      <c r="F48" s="105" t="s">
        <v>103</v>
      </c>
      <c r="G48" s="125" t="s">
        <v>251</v>
      </c>
      <c r="H48" s="121">
        <v>294</v>
      </c>
      <c r="I48" s="125" t="s">
        <v>252</v>
      </c>
      <c r="J48" s="105" t="s">
        <v>253</v>
      </c>
      <c r="K48" s="105" t="s">
        <v>138</v>
      </c>
      <c r="L48" s="105" t="s">
        <v>194</v>
      </c>
      <c r="M48" s="122">
        <v>44562</v>
      </c>
      <c r="N48" s="122">
        <v>44926</v>
      </c>
      <c r="O48" s="105" t="s">
        <v>139</v>
      </c>
      <c r="P48" s="128" t="s">
        <v>314</v>
      </c>
      <c r="Q48" s="128" t="s">
        <v>315</v>
      </c>
      <c r="R48" s="126"/>
      <c r="S48" s="129">
        <f>1198+772</f>
        <v>1970</v>
      </c>
      <c r="T48" s="126"/>
    </row>
    <row r="49" spans="1:20" ht="296">
      <c r="A49" s="105">
        <v>36</v>
      </c>
      <c r="B49" s="105" t="s">
        <v>244</v>
      </c>
      <c r="C49" s="105" t="s">
        <v>245</v>
      </c>
      <c r="D49" s="105" t="s">
        <v>111</v>
      </c>
      <c r="E49" s="105" t="s">
        <v>102</v>
      </c>
      <c r="F49" s="105" t="s">
        <v>103</v>
      </c>
      <c r="G49" s="125" t="s">
        <v>254</v>
      </c>
      <c r="H49" s="121">
        <v>8</v>
      </c>
      <c r="I49" s="125" t="s">
        <v>255</v>
      </c>
      <c r="J49" s="123" t="s">
        <v>256</v>
      </c>
      <c r="K49" s="105" t="s">
        <v>138</v>
      </c>
      <c r="L49" s="105" t="s">
        <v>184</v>
      </c>
      <c r="M49" s="122" t="s">
        <v>257</v>
      </c>
      <c r="N49" s="122" t="s">
        <v>258</v>
      </c>
      <c r="O49" s="105" t="s">
        <v>108</v>
      </c>
      <c r="P49" s="128" t="s">
        <v>282</v>
      </c>
      <c r="Q49" s="128" t="s">
        <v>288</v>
      </c>
      <c r="R49" s="126"/>
      <c r="S49" s="129"/>
      <c r="T49" s="126"/>
    </row>
    <row r="50" spans="1:20" s="124" customFormat="1" ht="296">
      <c r="A50" s="105">
        <v>37</v>
      </c>
      <c r="B50" s="105" t="s">
        <v>244</v>
      </c>
      <c r="C50" s="105" t="s">
        <v>245</v>
      </c>
      <c r="D50" s="105" t="s">
        <v>101</v>
      </c>
      <c r="E50" s="105" t="s">
        <v>102</v>
      </c>
      <c r="F50" s="105" t="s">
        <v>103</v>
      </c>
      <c r="G50" s="125" t="s">
        <v>259</v>
      </c>
      <c r="H50" s="121">
        <v>4</v>
      </c>
      <c r="I50" s="125" t="s">
        <v>260</v>
      </c>
      <c r="J50" s="105" t="s">
        <v>261</v>
      </c>
      <c r="K50" s="105" t="s">
        <v>107</v>
      </c>
      <c r="L50" s="105" t="s">
        <v>115</v>
      </c>
      <c r="M50" s="122">
        <v>44564</v>
      </c>
      <c r="N50" s="122">
        <v>44926</v>
      </c>
      <c r="O50" s="105" t="s">
        <v>108</v>
      </c>
      <c r="P50" s="128" t="s">
        <v>283</v>
      </c>
      <c r="Q50" s="130" t="s">
        <v>289</v>
      </c>
      <c r="R50" s="131"/>
      <c r="S50" s="132">
        <v>2</v>
      </c>
      <c r="T50" s="131"/>
    </row>
    <row r="51" spans="1:20" ht="91">
      <c r="A51" s="105">
        <v>38</v>
      </c>
      <c r="B51" s="105" t="s">
        <v>244</v>
      </c>
      <c r="C51" s="105" t="s">
        <v>245</v>
      </c>
      <c r="D51" s="105" t="s">
        <v>101</v>
      </c>
      <c r="E51" s="105" t="s">
        <v>102</v>
      </c>
      <c r="F51" s="105" t="s">
        <v>103</v>
      </c>
      <c r="G51" s="134" t="s">
        <v>262</v>
      </c>
      <c r="H51" s="121">
        <v>4</v>
      </c>
      <c r="I51" s="134" t="s">
        <v>263</v>
      </c>
      <c r="J51" s="105" t="s">
        <v>261</v>
      </c>
      <c r="K51" s="105" t="s">
        <v>107</v>
      </c>
      <c r="L51" s="105" t="s">
        <v>274</v>
      </c>
      <c r="M51" s="122">
        <v>44835</v>
      </c>
      <c r="N51" s="122">
        <v>44926</v>
      </c>
      <c r="O51" s="105" t="s">
        <v>108</v>
      </c>
      <c r="P51" s="128" t="s">
        <v>299</v>
      </c>
      <c r="Q51" s="128" t="s">
        <v>299</v>
      </c>
      <c r="R51" s="126"/>
      <c r="S51" s="129"/>
      <c r="T51" s="126"/>
    </row>
    <row r="52" spans="1:20" ht="15" thickBot="1">
      <c r="A52" s="109"/>
      <c r="B52" s="109"/>
      <c r="C52" s="109"/>
      <c r="D52" s="109"/>
      <c r="E52" s="109"/>
      <c r="F52" s="109"/>
      <c r="G52" s="116"/>
      <c r="H52" s="109"/>
      <c r="I52" s="109"/>
      <c r="J52" s="109"/>
      <c r="K52" s="109"/>
      <c r="L52" s="109"/>
      <c r="M52" s="109"/>
      <c r="N52" s="109"/>
      <c r="O52" s="109"/>
      <c r="P52" s="109"/>
      <c r="Q52" s="109"/>
      <c r="R52" s="109"/>
      <c r="S52" s="109"/>
      <c r="T52" s="109"/>
    </row>
    <row r="53" spans="1:20" ht="15" thickTop="1">
      <c r="A53" s="216" t="s">
        <v>264</v>
      </c>
      <c r="B53" s="216"/>
      <c r="C53" s="216"/>
      <c r="D53" s="216"/>
      <c r="E53" s="216"/>
      <c r="F53" s="216"/>
      <c r="G53" s="216"/>
      <c r="H53" s="216"/>
      <c r="I53" s="216"/>
      <c r="J53" s="216"/>
      <c r="K53" s="216"/>
      <c r="L53" s="216"/>
      <c r="M53" s="216"/>
      <c r="N53" s="216"/>
      <c r="O53" s="216"/>
      <c r="P53" s="216"/>
      <c r="Q53" s="216"/>
      <c r="R53" s="216"/>
      <c r="S53" s="216"/>
      <c r="T53" s="216"/>
    </row>
    <row r="54" spans="1:20">
      <c r="A54" s="110"/>
      <c r="B54" s="110"/>
      <c r="C54" s="110"/>
      <c r="D54" s="110"/>
      <c r="E54" s="110"/>
      <c r="F54" s="110"/>
      <c r="G54" s="117"/>
      <c r="H54" s="110"/>
      <c r="I54" s="110"/>
      <c r="J54" s="110"/>
      <c r="K54" s="110"/>
      <c r="L54" s="110"/>
      <c r="M54" s="110"/>
      <c r="N54" s="110"/>
      <c r="O54" s="110"/>
    </row>
    <row r="55" spans="1:20">
      <c r="A55" s="110"/>
      <c r="B55" s="110"/>
      <c r="C55" s="110"/>
      <c r="D55" s="110"/>
      <c r="E55" s="110"/>
      <c r="F55" s="110"/>
      <c r="G55" s="117"/>
      <c r="H55" s="110"/>
      <c r="I55" s="110"/>
      <c r="J55" s="110"/>
      <c r="K55" s="110"/>
      <c r="L55" s="110"/>
      <c r="M55" s="110"/>
      <c r="N55" s="110"/>
      <c r="O55" s="110"/>
    </row>
    <row r="56" spans="1:20">
      <c r="A56" s="110"/>
      <c r="B56" s="110"/>
      <c r="C56" s="110"/>
      <c r="D56" s="110"/>
      <c r="E56" s="110"/>
      <c r="F56" s="110"/>
      <c r="G56" s="117"/>
      <c r="H56" s="110"/>
      <c r="I56" s="110"/>
      <c r="J56" s="110"/>
      <c r="K56" s="110"/>
      <c r="L56" s="110"/>
      <c r="M56" s="110"/>
      <c r="N56" s="110"/>
      <c r="O56" s="110"/>
    </row>
    <row r="57" spans="1:20">
      <c r="A57" s="110"/>
      <c r="B57" s="110"/>
      <c r="C57" s="110"/>
      <c r="D57" s="110"/>
      <c r="E57" s="110"/>
      <c r="F57" s="110"/>
      <c r="G57" s="117"/>
      <c r="H57" s="110"/>
      <c r="I57" s="110"/>
      <c r="J57" s="110"/>
      <c r="K57" s="110"/>
      <c r="L57" s="110"/>
      <c r="M57" s="110"/>
      <c r="N57" s="110"/>
      <c r="O57" s="110"/>
    </row>
    <row r="58" spans="1:20">
      <c r="A58" s="110"/>
      <c r="B58" s="110"/>
      <c r="C58" s="110"/>
      <c r="D58" s="110"/>
      <c r="E58" s="110"/>
      <c r="F58" s="110"/>
      <c r="G58" s="117"/>
      <c r="H58" s="110"/>
      <c r="I58" s="110"/>
      <c r="J58" s="110"/>
      <c r="K58" s="110"/>
      <c r="L58" s="110"/>
      <c r="M58" s="110"/>
      <c r="N58" s="110"/>
      <c r="O58" s="110"/>
    </row>
    <row r="59" spans="1:20">
      <c r="A59" s="110"/>
      <c r="B59" s="110"/>
      <c r="C59" s="110"/>
      <c r="D59" s="110"/>
      <c r="E59" s="110"/>
      <c r="F59" s="110"/>
      <c r="G59" s="117"/>
      <c r="H59" s="110"/>
      <c r="I59" s="110"/>
      <c r="J59" s="110"/>
      <c r="K59" s="110"/>
      <c r="L59" s="110"/>
      <c r="M59" s="110"/>
      <c r="N59" s="110"/>
      <c r="O59" s="110"/>
    </row>
    <row r="60" spans="1:20">
      <c r="A60" s="110"/>
      <c r="B60" s="110"/>
      <c r="C60" s="110"/>
      <c r="D60" s="110"/>
      <c r="E60" s="110"/>
      <c r="F60" s="110"/>
      <c r="G60" s="117"/>
      <c r="H60" s="110"/>
      <c r="I60" s="110"/>
      <c r="J60" s="110"/>
      <c r="K60" s="110"/>
      <c r="L60" s="110"/>
      <c r="M60" s="110"/>
      <c r="N60" s="110"/>
      <c r="O60" s="110"/>
    </row>
    <row r="61" spans="1:20">
      <c r="A61" s="110"/>
      <c r="B61" s="110"/>
      <c r="C61" s="110"/>
      <c r="D61" s="110"/>
      <c r="E61" s="110"/>
      <c r="F61" s="110"/>
      <c r="G61" s="117"/>
      <c r="H61" s="110"/>
      <c r="I61" s="110"/>
      <c r="J61" s="110"/>
      <c r="K61" s="110"/>
      <c r="L61" s="110"/>
      <c r="M61" s="110"/>
      <c r="N61" s="110"/>
      <c r="O61" s="110"/>
    </row>
    <row r="62" spans="1:20">
      <c r="A62" s="110"/>
      <c r="B62" s="110"/>
      <c r="C62" s="110"/>
      <c r="D62" s="110"/>
      <c r="E62" s="110"/>
      <c r="F62" s="110"/>
      <c r="G62" s="117"/>
      <c r="H62" s="110"/>
      <c r="I62" s="110"/>
      <c r="J62" s="110"/>
      <c r="K62" s="110"/>
      <c r="L62" s="110"/>
      <c r="M62" s="110"/>
      <c r="N62" s="110"/>
      <c r="O62" s="110"/>
    </row>
    <row r="63" spans="1:20">
      <c r="A63" s="110"/>
      <c r="B63" s="110"/>
      <c r="C63" s="110"/>
      <c r="D63" s="110"/>
      <c r="E63" s="110"/>
      <c r="F63" s="110"/>
      <c r="G63" s="117"/>
      <c r="H63" s="110"/>
      <c r="I63" s="110"/>
      <c r="J63" s="110"/>
      <c r="K63" s="110"/>
      <c r="L63" s="110"/>
      <c r="M63" s="110"/>
      <c r="N63" s="110"/>
      <c r="O63" s="110"/>
    </row>
    <row r="64" spans="1:20">
      <c r="A64" s="110"/>
      <c r="B64" s="110"/>
      <c r="C64" s="110"/>
      <c r="D64" s="110"/>
      <c r="E64" s="110"/>
      <c r="F64" s="110"/>
      <c r="G64" s="117"/>
      <c r="H64" s="110"/>
      <c r="I64" s="110"/>
      <c r="J64" s="110"/>
      <c r="K64" s="110"/>
      <c r="L64" s="110"/>
      <c r="M64" s="110"/>
      <c r="N64" s="110"/>
      <c r="O64" s="110"/>
    </row>
    <row r="65" spans="1:15">
      <c r="A65" s="110"/>
      <c r="B65" s="110"/>
      <c r="C65" s="110"/>
      <c r="D65" s="110"/>
      <c r="E65" s="110"/>
      <c r="F65" s="110"/>
      <c r="G65" s="117"/>
      <c r="H65" s="110"/>
      <c r="I65" s="110"/>
      <c r="J65" s="110"/>
      <c r="K65" s="110"/>
      <c r="L65" s="110"/>
      <c r="M65" s="110"/>
      <c r="N65" s="110"/>
      <c r="O65" s="110"/>
    </row>
    <row r="66" spans="1:15">
      <c r="A66" s="110"/>
      <c r="B66" s="110"/>
      <c r="C66" s="110"/>
      <c r="D66" s="110"/>
      <c r="E66" s="110"/>
      <c r="F66" s="110"/>
      <c r="G66" s="117"/>
      <c r="H66" s="110"/>
      <c r="I66" s="110"/>
      <c r="J66" s="110"/>
      <c r="K66" s="110"/>
      <c r="L66" s="110"/>
      <c r="M66" s="110"/>
      <c r="N66" s="110"/>
      <c r="O66" s="110"/>
    </row>
    <row r="67" spans="1:15">
      <c r="A67" s="110"/>
      <c r="B67" s="110"/>
      <c r="C67" s="110"/>
      <c r="D67" s="110"/>
      <c r="E67" s="110"/>
      <c r="F67" s="110"/>
      <c r="G67" s="117"/>
      <c r="H67" s="110"/>
      <c r="I67" s="110"/>
      <c r="J67" s="110"/>
      <c r="K67" s="110"/>
      <c r="L67" s="110"/>
      <c r="M67" s="110"/>
      <c r="N67" s="110"/>
      <c r="O67" s="110"/>
    </row>
    <row r="68" spans="1:15">
      <c r="A68" s="110"/>
      <c r="B68" s="110"/>
      <c r="C68" s="110"/>
      <c r="D68" s="110"/>
      <c r="E68" s="110"/>
      <c r="F68" s="110"/>
      <c r="G68" s="117"/>
      <c r="H68" s="110"/>
      <c r="I68" s="110"/>
      <c r="J68" s="110"/>
      <c r="K68" s="110"/>
      <c r="L68" s="110"/>
      <c r="M68" s="110"/>
      <c r="N68" s="110"/>
      <c r="O68" s="110"/>
    </row>
    <row r="69" spans="1:15">
      <c r="A69" s="110"/>
      <c r="B69" s="110"/>
      <c r="C69" s="110"/>
      <c r="D69" s="110"/>
      <c r="E69" s="110"/>
      <c r="F69" s="110"/>
      <c r="G69" s="117"/>
      <c r="H69" s="110"/>
      <c r="I69" s="110"/>
      <c r="J69" s="110"/>
      <c r="K69" s="110"/>
      <c r="L69" s="110"/>
      <c r="M69" s="110"/>
      <c r="N69" s="110"/>
      <c r="O69" s="110"/>
    </row>
    <row r="70" spans="1:15">
      <c r="A70" s="110"/>
      <c r="B70" s="110"/>
      <c r="C70" s="110"/>
      <c r="D70" s="110"/>
      <c r="E70" s="110"/>
      <c r="F70" s="110"/>
      <c r="G70" s="117"/>
      <c r="H70" s="110"/>
      <c r="I70" s="110"/>
      <c r="J70" s="110"/>
      <c r="K70" s="110"/>
      <c r="L70" s="110"/>
      <c r="M70" s="110"/>
      <c r="N70" s="110"/>
      <c r="O70" s="110"/>
    </row>
    <row r="71" spans="1:15">
      <c r="A71" s="110"/>
      <c r="B71" s="110"/>
      <c r="C71" s="110"/>
      <c r="D71" s="110"/>
      <c r="E71" s="110"/>
      <c r="F71" s="110"/>
      <c r="G71" s="117"/>
      <c r="H71" s="110"/>
      <c r="I71" s="110"/>
      <c r="J71" s="110"/>
      <c r="K71" s="110"/>
      <c r="L71" s="110"/>
      <c r="M71" s="110"/>
      <c r="N71" s="110"/>
      <c r="O71" s="110"/>
    </row>
    <row r="72" spans="1:15">
      <c r="A72" s="110"/>
      <c r="B72" s="110"/>
      <c r="C72" s="110"/>
      <c r="D72" s="110"/>
      <c r="E72" s="110"/>
      <c r="F72" s="110"/>
      <c r="G72" s="117"/>
      <c r="H72" s="110"/>
      <c r="I72" s="110"/>
      <c r="J72" s="110"/>
      <c r="K72" s="110"/>
      <c r="L72" s="110"/>
      <c r="M72" s="110"/>
      <c r="N72" s="110"/>
      <c r="O72" s="110"/>
    </row>
    <row r="73" spans="1:15">
      <c r="A73" s="110"/>
      <c r="B73" s="110"/>
      <c r="C73" s="110"/>
      <c r="D73" s="110"/>
      <c r="E73" s="110"/>
      <c r="F73" s="110"/>
      <c r="G73" s="117"/>
      <c r="H73" s="110"/>
      <c r="I73" s="110"/>
      <c r="J73" s="110"/>
      <c r="K73" s="110"/>
      <c r="L73" s="110"/>
      <c r="M73" s="110"/>
      <c r="N73" s="110"/>
      <c r="O73" s="110"/>
    </row>
    <row r="74" spans="1:15">
      <c r="A74" s="110"/>
      <c r="B74" s="110"/>
      <c r="C74" s="110"/>
      <c r="D74" s="110"/>
      <c r="E74" s="110"/>
      <c r="F74" s="110"/>
      <c r="G74" s="117"/>
      <c r="H74" s="110"/>
      <c r="I74" s="110"/>
      <c r="J74" s="110"/>
      <c r="K74" s="110"/>
      <c r="L74" s="110"/>
      <c r="M74" s="110"/>
      <c r="N74" s="110"/>
      <c r="O74" s="110"/>
    </row>
    <row r="75" spans="1:15">
      <c r="A75" s="110"/>
      <c r="B75" s="110"/>
      <c r="C75" s="110"/>
      <c r="D75" s="110"/>
      <c r="E75" s="110"/>
      <c r="F75" s="110"/>
      <c r="G75" s="117"/>
      <c r="H75" s="110"/>
      <c r="I75" s="110"/>
      <c r="J75" s="110"/>
      <c r="K75" s="110"/>
      <c r="L75" s="110"/>
      <c r="M75" s="110"/>
      <c r="N75" s="110"/>
      <c r="O75" s="110"/>
    </row>
    <row r="76" spans="1:15">
      <c r="A76" s="110"/>
      <c r="B76" s="110"/>
      <c r="C76" s="110"/>
      <c r="D76" s="110"/>
      <c r="E76" s="110"/>
      <c r="F76" s="110"/>
      <c r="G76" s="117"/>
      <c r="H76" s="110"/>
      <c r="I76" s="110"/>
      <c r="J76" s="110"/>
      <c r="K76" s="110"/>
      <c r="L76" s="110"/>
      <c r="M76" s="110"/>
      <c r="N76" s="110"/>
      <c r="O76" s="110"/>
    </row>
    <row r="77" spans="1:15">
      <c r="A77" s="110"/>
      <c r="B77" s="110"/>
      <c r="C77" s="110"/>
      <c r="D77" s="110"/>
      <c r="E77" s="110"/>
      <c r="F77" s="110"/>
      <c r="G77" s="117"/>
      <c r="H77" s="110"/>
      <c r="I77" s="110"/>
      <c r="J77" s="110"/>
      <c r="K77" s="110"/>
      <c r="L77" s="110"/>
      <c r="M77" s="110"/>
      <c r="N77" s="110"/>
      <c r="O77" s="110"/>
    </row>
    <row r="78" spans="1:15">
      <c r="A78" s="110"/>
      <c r="B78" s="110"/>
      <c r="C78" s="110"/>
      <c r="D78" s="110"/>
      <c r="E78" s="110"/>
      <c r="F78" s="110"/>
      <c r="G78" s="117"/>
      <c r="H78" s="110"/>
      <c r="I78" s="110"/>
      <c r="J78" s="110"/>
      <c r="K78" s="110"/>
      <c r="L78" s="110"/>
      <c r="M78" s="110"/>
      <c r="N78" s="110"/>
      <c r="O78" s="110"/>
    </row>
    <row r="79" spans="1:15">
      <c r="A79" s="110"/>
      <c r="B79" s="110"/>
      <c r="C79" s="110"/>
      <c r="D79" s="110"/>
      <c r="E79" s="110"/>
      <c r="F79" s="110"/>
      <c r="G79" s="117"/>
      <c r="H79" s="110"/>
      <c r="I79" s="110"/>
      <c r="J79" s="110"/>
      <c r="K79" s="110"/>
      <c r="L79" s="110"/>
      <c r="M79" s="110"/>
      <c r="N79" s="110"/>
      <c r="O79" s="110"/>
    </row>
    <row r="80" spans="1:15">
      <c r="A80" s="110"/>
      <c r="B80" s="110"/>
      <c r="C80" s="110"/>
      <c r="D80" s="110"/>
      <c r="E80" s="110"/>
      <c r="F80" s="110"/>
      <c r="G80" s="117"/>
      <c r="H80" s="110"/>
      <c r="I80" s="110"/>
      <c r="J80" s="110"/>
      <c r="K80" s="110"/>
      <c r="L80" s="110"/>
      <c r="M80" s="110"/>
      <c r="N80" s="110"/>
      <c r="O80" s="110"/>
    </row>
    <row r="81" spans="1:15">
      <c r="A81" s="110"/>
      <c r="B81" s="110"/>
      <c r="C81" s="110"/>
      <c r="D81" s="110"/>
      <c r="E81" s="110"/>
      <c r="F81" s="110"/>
      <c r="G81" s="117"/>
      <c r="H81" s="110"/>
      <c r="I81" s="110"/>
      <c r="J81" s="110"/>
      <c r="K81" s="110"/>
      <c r="L81" s="110"/>
      <c r="M81" s="110"/>
      <c r="N81" s="110"/>
      <c r="O81" s="110"/>
    </row>
    <row r="82" spans="1:15">
      <c r="A82" s="110"/>
      <c r="B82" s="110"/>
      <c r="C82" s="110"/>
      <c r="D82" s="110"/>
      <c r="E82" s="110"/>
      <c r="F82" s="110"/>
      <c r="G82" s="117"/>
      <c r="H82" s="110"/>
      <c r="I82" s="110"/>
      <c r="J82" s="110"/>
      <c r="K82" s="110"/>
      <c r="L82" s="110"/>
      <c r="M82" s="110"/>
      <c r="N82" s="110"/>
      <c r="O82" s="110"/>
    </row>
    <row r="83" spans="1:15">
      <c r="A83" s="110"/>
      <c r="B83" s="110"/>
      <c r="C83" s="110"/>
      <c r="D83" s="110"/>
      <c r="E83" s="110"/>
      <c r="F83" s="110"/>
      <c r="G83" s="117"/>
      <c r="H83" s="110"/>
      <c r="I83" s="110"/>
      <c r="J83" s="110"/>
      <c r="K83" s="110"/>
      <c r="L83" s="110"/>
      <c r="M83" s="110"/>
      <c r="N83" s="110"/>
      <c r="O83" s="110"/>
    </row>
    <row r="84" spans="1:15">
      <c r="A84" s="110"/>
      <c r="B84" s="110"/>
      <c r="C84" s="110"/>
      <c r="D84" s="110"/>
      <c r="E84" s="110"/>
      <c r="F84" s="110"/>
      <c r="G84" s="117"/>
      <c r="H84" s="110"/>
      <c r="I84" s="110"/>
      <c r="J84" s="110"/>
      <c r="K84" s="110"/>
      <c r="L84" s="110"/>
      <c r="M84" s="110"/>
      <c r="N84" s="110"/>
      <c r="O84" s="110"/>
    </row>
  </sheetData>
  <autoFilter ref="A12:T51" xr:uid="{00000000-0009-0000-0000-000002000000}">
    <filterColumn colId="15" showButton="0"/>
    <filterColumn colId="16" showButton="0"/>
  </autoFilter>
  <mergeCells count="31">
    <mergeCell ref="A1:A5"/>
    <mergeCell ref="S2:T2"/>
    <mergeCell ref="S3:T3"/>
    <mergeCell ref="A6:D6"/>
    <mergeCell ref="A7:D7"/>
    <mergeCell ref="E6:R6"/>
    <mergeCell ref="S6:T6"/>
    <mergeCell ref="S7:T7"/>
    <mergeCell ref="E7:R7"/>
    <mergeCell ref="O12:O13"/>
    <mergeCell ref="S8:T8"/>
    <mergeCell ref="A53:T53"/>
    <mergeCell ref="L12:L13"/>
    <mergeCell ref="A12:A13"/>
    <mergeCell ref="D12:D13"/>
    <mergeCell ref="I12:I13"/>
    <mergeCell ref="K12:K13"/>
    <mergeCell ref="N12:N13"/>
    <mergeCell ref="M12:M13"/>
    <mergeCell ref="C12:C13"/>
    <mergeCell ref="P12:R12"/>
    <mergeCell ref="S12:S13"/>
    <mergeCell ref="T12:T13"/>
    <mergeCell ref="A8:D8"/>
    <mergeCell ref="E8:R8"/>
    <mergeCell ref="G12:G13"/>
    <mergeCell ref="J12:J13"/>
    <mergeCell ref="H12:H13"/>
    <mergeCell ref="B12:B13"/>
    <mergeCell ref="F12:F13"/>
    <mergeCell ref="E12:E13"/>
  </mergeCells>
  <hyperlinks>
    <hyperlink ref="O18" r:id="rId1" xr:uid="{00000000-0004-0000-0200-000000000000}"/>
    <hyperlink ref="O19" r:id="rId2" xr:uid="{00000000-0004-0000-0200-000001000000}"/>
    <hyperlink ref="O20" r:id="rId3" xr:uid="{00000000-0004-0000-0200-000002000000}"/>
    <hyperlink ref="O21" r:id="rId4" xr:uid="{00000000-0004-0000-0200-000003000000}"/>
    <hyperlink ref="O22" r:id="rId5" xr:uid="{00000000-0004-0000-0200-000004000000}"/>
    <hyperlink ref="O23" r:id="rId6" xr:uid="{00000000-0004-0000-0200-000005000000}"/>
    <hyperlink ref="O24" r:id="rId7" xr:uid="{00000000-0004-0000-0200-000006000000}"/>
    <hyperlink ref="O25" r:id="rId8" xr:uid="{00000000-0004-0000-0200-000007000000}"/>
    <hyperlink ref="O26" r:id="rId9" xr:uid="{00000000-0004-0000-0200-000008000000}"/>
    <hyperlink ref="O27" r:id="rId10" xr:uid="{00000000-0004-0000-0200-000009000000}"/>
    <hyperlink ref="O28" r:id="rId11" xr:uid="{00000000-0004-0000-0200-00000A000000}"/>
    <hyperlink ref="O29" r:id="rId12" xr:uid="{00000000-0004-0000-0200-00000C000000}"/>
    <hyperlink ref="O30" r:id="rId13" xr:uid="{00000000-0004-0000-0200-00000D000000}"/>
    <hyperlink ref="O31" r:id="rId14" xr:uid="{00000000-0004-0000-0200-00000E000000}"/>
    <hyperlink ref="O32" r:id="rId15" xr:uid="{00000000-0004-0000-0200-00000F000000}"/>
    <hyperlink ref="O34" r:id="rId16" xr:uid="{00000000-0004-0000-0200-000010000000}"/>
    <hyperlink ref="O35" r:id="rId17" xr:uid="{00000000-0004-0000-0200-000011000000}"/>
    <hyperlink ref="O36" r:id="rId18" xr:uid="{00000000-0004-0000-0200-000012000000}"/>
    <hyperlink ref="O37" r:id="rId19" xr:uid="{00000000-0004-0000-0200-000013000000}"/>
    <hyperlink ref="O38" r:id="rId20" xr:uid="{00000000-0004-0000-0200-000014000000}"/>
    <hyperlink ref="O39" r:id="rId21" xr:uid="{00000000-0004-0000-0200-000016000000}"/>
    <hyperlink ref="O40" r:id="rId22" xr:uid="{00000000-0004-0000-0200-000017000000}"/>
    <hyperlink ref="O41" r:id="rId23" xr:uid="{00000000-0004-0000-0200-000018000000}"/>
    <hyperlink ref="O42" r:id="rId24" xr:uid="{00000000-0004-0000-0200-000019000000}"/>
    <hyperlink ref="O43" r:id="rId25" xr:uid="{00000000-0004-0000-0200-00001A000000}"/>
    <hyperlink ref="O44" r:id="rId26" xr:uid="{00000000-0004-0000-0200-00001B000000}"/>
    <hyperlink ref="O45" r:id="rId27" xr:uid="{00000000-0004-0000-0200-00001C000000}"/>
    <hyperlink ref="O46" r:id="rId28" xr:uid="{00000000-0004-0000-0200-00001D000000}"/>
    <hyperlink ref="O47" r:id="rId29" xr:uid="{00000000-0004-0000-0200-00001E000000}"/>
    <hyperlink ref="O48" r:id="rId30" xr:uid="{00000000-0004-0000-0200-00001F000000}"/>
    <hyperlink ref="O49" r:id="rId31" xr:uid="{00000000-0004-0000-0200-000020000000}"/>
    <hyperlink ref="O50" r:id="rId32" xr:uid="{00000000-0004-0000-0200-000021000000}"/>
    <hyperlink ref="O51" r:id="rId33" xr:uid="{47A5C107-BCAA-B947-AB53-237453888293}"/>
  </hyperlinks>
  <printOptions horizontalCentered="1"/>
  <pageMargins left="0.31496062992125984" right="0.43307086614173229" top="0.31496062992125984" bottom="0.39370078740157483" header="0.31496062992125984" footer="0.31496062992125984"/>
  <pageSetup scale="64" orientation="portrait" r:id="rId34"/>
  <drawing r:id="rId35"/>
  <legacy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01C11C5E834DD4698FAF1CF2150E9FE" ma:contentTypeVersion="10" ma:contentTypeDescription="Crear nuevo documento." ma:contentTypeScope="" ma:versionID="355053cddb71ffab277f361d48cf5d66">
  <xsd:schema xmlns:xsd="http://www.w3.org/2001/XMLSchema" xmlns:xs="http://www.w3.org/2001/XMLSchema" xmlns:p="http://schemas.microsoft.com/office/2006/metadata/properties" xmlns:ns3="5fbd18fe-c46d-4115-99ae-7aa94ecf2426" xmlns:ns4="c06a9688-6010-4ba9-beb0-22e55a5eba13" targetNamespace="http://schemas.microsoft.com/office/2006/metadata/properties" ma:root="true" ma:fieldsID="0949e99795c0d2f92a505f8ca307ee34" ns3:_="" ns4:_="">
    <xsd:import namespace="5fbd18fe-c46d-4115-99ae-7aa94ecf2426"/>
    <xsd:import namespace="c06a9688-6010-4ba9-beb0-22e55a5eba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d18fe-c46d-4115-99ae-7aa94ecf24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6a9688-6010-4ba9-beb0-22e55a5eba13"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6FAB74-0D39-4832-855E-81E092EE2ECD}">
  <ds:schemaRefs>
    <ds:schemaRef ds:uri="http://schemas.microsoft.com/sharepoint/v3/contenttype/forms"/>
  </ds:schemaRefs>
</ds:datastoreItem>
</file>

<file path=customXml/itemProps2.xml><?xml version="1.0" encoding="utf-8"?>
<ds:datastoreItem xmlns:ds="http://schemas.openxmlformats.org/officeDocument/2006/customXml" ds:itemID="{F36A530B-471D-4CBA-ACB6-8554C9136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d18fe-c46d-4115-99ae-7aa94ecf2426"/>
    <ds:schemaRef ds:uri="c06a9688-6010-4ba9-beb0-22e55a5eba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636ACC-17A5-4DC1-831B-E05D5DC65FF7}">
  <ds:schemaRefs>
    <ds:schemaRef ds:uri="http://purl.org/dc/dcmitype/"/>
    <ds:schemaRef ds:uri="http://www.w3.org/XML/1998/namespace"/>
    <ds:schemaRef ds:uri="http://schemas.microsoft.com/office/infopath/2007/PartnerControls"/>
    <ds:schemaRef ds:uri="http://purl.org/dc/elements/1.1/"/>
    <ds:schemaRef ds:uri="http://purl.org/dc/terms/"/>
    <ds:schemaRef ds:uri="c06a9688-6010-4ba9-beb0-22e55a5eba13"/>
    <ds:schemaRef ds:uri="http://schemas.microsoft.com/office/2006/documentManagement/types"/>
    <ds:schemaRef ds:uri="http://schemas.openxmlformats.org/package/2006/metadata/core-properties"/>
    <ds:schemaRef ds:uri="5fbd18fe-c46d-4115-99ae-7aa94ecf242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CENTRO INTERNAL</vt:lpstr>
      <vt:lpstr>CLL 100</vt:lpstr>
      <vt:lpstr>SC-FO-120</vt:lpstr>
    </vt:vector>
  </TitlesOfParts>
  <Manager/>
  <Company>MRE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revision/>
  <dcterms:created xsi:type="dcterms:W3CDTF">2011-03-28T15:58:31Z</dcterms:created>
  <dcterms:modified xsi:type="dcterms:W3CDTF">2022-09-27T15:56:28Z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0x010100001C11C5E834DD4698FAF1CF2150E9FE</vt:lpwstr>
  </property>
</Properties>
</file>