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fgarzonb\Desktop\"/>
    </mc:Choice>
  </mc:AlternateContent>
  <xr:revisionPtr revIDLastSave="0" documentId="13_ncr:1_{8C15A497-0FD7-4D68-B6F9-836328058F2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_EPG034_EjecucionPresupues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8" i="1" l="1"/>
  <c r="I38" i="1"/>
  <c r="J38" i="1"/>
  <c r="K38" i="1"/>
  <c r="L38" i="1"/>
  <c r="M38" i="1"/>
  <c r="G18" i="1"/>
  <c r="H18" i="1"/>
  <c r="I18" i="1"/>
  <c r="J18" i="1"/>
  <c r="K18" i="1"/>
  <c r="L18" i="1"/>
  <c r="M18" i="1"/>
  <c r="G16" i="1"/>
  <c r="H16" i="1"/>
  <c r="I16" i="1"/>
  <c r="J16" i="1"/>
  <c r="K16" i="1"/>
  <c r="L16" i="1"/>
  <c r="M16" i="1"/>
  <c r="G12" i="1"/>
  <c r="H12" i="1"/>
  <c r="I12" i="1"/>
  <c r="J12" i="1"/>
  <c r="K12" i="1"/>
  <c r="L12" i="1"/>
  <c r="M12" i="1"/>
  <c r="Q6" i="1"/>
  <c r="Q7" i="1"/>
  <c r="Q8" i="1"/>
  <c r="Q9" i="1"/>
  <c r="Q10" i="1"/>
  <c r="Q11" i="1"/>
  <c r="Q12" i="1"/>
  <c r="Q13" i="1"/>
  <c r="Q14" i="1"/>
  <c r="Q15" i="1"/>
  <c r="Q17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P6" i="1"/>
  <c r="P7" i="1"/>
  <c r="P8" i="1"/>
  <c r="P9" i="1"/>
  <c r="P10" i="1"/>
  <c r="P11" i="1"/>
  <c r="P13" i="1"/>
  <c r="P14" i="1"/>
  <c r="P15" i="1"/>
  <c r="P17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O6" i="1"/>
  <c r="O7" i="1"/>
  <c r="O8" i="1"/>
  <c r="O9" i="1"/>
  <c r="O10" i="1"/>
  <c r="O11" i="1"/>
  <c r="O13" i="1"/>
  <c r="O14" i="1"/>
  <c r="O15" i="1"/>
  <c r="O17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Q5" i="1"/>
  <c r="P5" i="1"/>
  <c r="O5" i="1"/>
  <c r="G38" i="1"/>
  <c r="G7" i="1"/>
  <c r="H7" i="1"/>
  <c r="I7" i="1"/>
  <c r="J7" i="1"/>
  <c r="K7" i="1"/>
  <c r="L7" i="1"/>
  <c r="M7" i="1"/>
</calcChain>
</file>

<file path=xl/sharedStrings.xml><?xml version="1.0" encoding="utf-8"?>
<sst xmlns="http://schemas.openxmlformats.org/spreadsheetml/2006/main" count="252" uniqueCount="71">
  <si>
    <t>Año Fiscal:</t>
  </si>
  <si>
    <t/>
  </si>
  <si>
    <t>Vigencia:</t>
  </si>
  <si>
    <t>Actual</t>
  </si>
  <si>
    <t>Periodo:</t>
  </si>
  <si>
    <t>Enero-Enero</t>
  </si>
  <si>
    <t>UEJ</t>
  </si>
  <si>
    <t>NOMBRE UEJ</t>
  </si>
  <si>
    <t>RUBRO</t>
  </si>
  <si>
    <t>REC</t>
  </si>
  <si>
    <t>SIT</t>
  </si>
  <si>
    <t>DESCRIPCION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</si>
  <si>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</si>
  <si>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</si>
  <si>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</si>
  <si>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</si>
  <si>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</si>
  <si>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</si>
  <si>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</si>
  <si>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11-02-00</t>
  </si>
  <si>
    <t>FONDO ROTATORIO DEL MINISTERIO DE RELACIONES EXTERIORES</t>
  </si>
  <si>
    <t>A-02</t>
  </si>
  <si>
    <t>10</t>
  </si>
  <si>
    <t>CSF</t>
  </si>
  <si>
    <t>ADQUISICIÓN DE BIENES  Y SERVICIOS</t>
  </si>
  <si>
    <t>20</t>
  </si>
  <si>
    <t>A-03-02-02</t>
  </si>
  <si>
    <t>A ORGANIZACIONES INTERNACIONALES</t>
  </si>
  <si>
    <t>A-03-03-01-052</t>
  </si>
  <si>
    <t>PLAN DE PROMOCIÓN DE COLOMBIA EN EL EXTERIOR</t>
  </si>
  <si>
    <t>A-03-03-01-999</t>
  </si>
  <si>
    <t>OTRAS TRANSFERENCIAS - DISTRIBUCIÓN PREVIO CONCEPTO DGPPN</t>
  </si>
  <si>
    <t>A-08-01</t>
  </si>
  <si>
    <t>IMPUESTOS</t>
  </si>
  <si>
    <t>A-08-03</t>
  </si>
  <si>
    <t>TASAS Y DERECHOS ADMINISTRATIVOS</t>
  </si>
  <si>
    <t>A-08-04-01</t>
  </si>
  <si>
    <t>11</t>
  </si>
  <si>
    <t>SSF</t>
  </si>
  <si>
    <t>CUOTA DE FISCALIZACIÓN Y AUDITAJE</t>
  </si>
  <si>
    <t>B-10-04-01</t>
  </si>
  <si>
    <t>APORTES AL FONDO DE CONTINGENCIAS</t>
  </si>
  <si>
    <t>C-1102-1002-2</t>
  </si>
  <si>
    <t>MEJORAMIENTO DE CAPACIDADES LOCALES EN LAS CASAS LÚDICAS EN EL MARCO DEL PROGRAMA INTEGRAL NIÑOS, NIÑAS Y ADOLESCENTES CON OPORTUNIDADES  NACIONAL</t>
  </si>
  <si>
    <t>C-1103-1002-5</t>
  </si>
  <si>
    <t>FORTALECIMIENTO DE LA OFERTA INSTITUCIONAL  PARA LA VINCULACIÓN Y ATENCIÓN DE LOS COLOMBIANOS EN EL EXTERIOR  NACIONAL</t>
  </si>
  <si>
    <t>21</t>
  </si>
  <si>
    <t>C-1103-1002-6</t>
  </si>
  <si>
    <t>FORTALECIMIENTO DE ESTRATEGIAS DE ACOMPAÑAMIENTO AL RETORNO DE CONNACIONALES PROCEDENTES DEL EXTERIOR  NACIONAL</t>
  </si>
  <si>
    <t>C-1103-1002-7</t>
  </si>
  <si>
    <t>IMPLEMENTACION DE MEDIDAS DE ATENCION Y REPARACION INTEGRAL A VICTIMAS EN EL EXTERIOR EN EL MARCO DE COMPETENCIAS DEL MINISTERIO DE RELACIONES EXTERIORES  NACIONAL</t>
  </si>
  <si>
    <t>C-1104-1002-2</t>
  </si>
  <si>
    <t>FORTALECIMIENTO DEL PLAN FRONTERAS PARA LA PROSPERIDAD: IMPULSAR EL DESARROLLO EN LAS ZONAS DE FRONTERA.  AMAZONAS, PUTUMAYO, LA GUAJIRA, SAN ANDRES Y PROVIDENCIA, BOYACÁ, NORTE DE SANTANDER, CHOCÓ, NARIÑO, ARAUCA, GUAINÍA, VAUPÉS, VICHADA, CESAR</t>
  </si>
  <si>
    <t>C-1199-1002-3</t>
  </si>
  <si>
    <t>FORTALECIMIENTO DE LA GESTIÓN DOCUMENTAL EN EL MINISTERIO DE RELACIONES EXTERIORES Y SU FONDO ROTATORIO  BOGOTÁ</t>
  </si>
  <si>
    <t>C-1199-1002-4</t>
  </si>
  <si>
    <t>MEJORAMIENTO TECNOLÓGICO DEL MINISTERIO DE RELACIONES EXTERIORES  NACIONAL</t>
  </si>
  <si>
    <t>C-1199-1002-5</t>
  </si>
  <si>
    <t>FORTALECIMIENTO DE LA INFRAESTRUCTURA DEL MINISTERIO DE RELACIONES EXTERIORES PARA EL DESARROLLO DE LOS PROCESOS MISIONALES  NACIONAL</t>
  </si>
  <si>
    <t>C-1199-1002-6</t>
  </si>
  <si>
    <t>FORTALECIMIENTO DEL MODELO INTEGRAL DE CAPACITACIÓN DE LOS FUNCIONARIOS DEL MINISTERIO DE RELACIONES EXTERIORES  NACIONAL</t>
  </si>
  <si>
    <t>C-1199-1002-7</t>
  </si>
  <si>
    <t>IMPLEMENTACION SISTEMA INTEGRADO DE GESTION EN LAS EMBAJADAS Y CONSULADOS DE COLOMBIA EN EL EXTERIOR  NACIONAL</t>
  </si>
  <si>
    <t>PORC COMP</t>
  </si>
  <si>
    <t>PORC OBLIG</t>
  </si>
  <si>
    <t>PORC PAGO</t>
  </si>
  <si>
    <t>TOTAL TRANSFERENCIAS CORRIENTES</t>
  </si>
  <si>
    <t>TOTAL GASTOS POR TRIBUTOS, MULTAS Y SANCIONES</t>
  </si>
  <si>
    <t>TOTAL INVERSION</t>
  </si>
  <si>
    <t>TOTAL PRESUPUESTO 2023</t>
  </si>
  <si>
    <t>TOTAL PRESUPUESTO SERVICIO DE LA DEUDA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</si>
</sst>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240A]&quot;$&quot;\ #,##0.00;\-&quot;$&quot;\ #,##0.00"/>
  </numFmts>
  <fonts count="13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Times New Roman"/>
    </font>
    <font>
      <b/>
      <sz val="8"/>
      <color rgb="FF000000"/>
      <name val="Times New Roman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6"/>
      <color rgb="FF000000"/>
      <name val="Helvetica-Bold"/>
    </font>
    <font>
      <sz val="1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9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</borders>
  <cellStyleXfs count="1">
    <xf numFmtId="0" fontId="0" fillId="0" borderId="0"/>
  </cellStyleXfs>
  <cellXfs count="27">
    <xf numFmtId="0" fontId="1" fillId="0" borderId="0" xfId="0" applyFont="1"/>
    <xf numFmtId="0" fontId="2" fillId="0" borderId="0" xfId="0" applyFont="1" applyAlignment="1">
      <alignment horizontal="center" vertical="center" wrapText="1" readingOrder="1"/>
    </xf>
    <xf numFmtId="0" fontId="5" fillId="2" borderId="2" xfId="0" applyFont="1" applyFill="1" applyBorder="1" applyAlignment="1">
      <alignment horizontal="left" wrapText="1" readingOrder="1"/>
    </xf>
    <xf numFmtId="0" fontId="6" fillId="0" borderId="2" xfId="0" applyFont="1" applyBorder="1" applyAlignment="1">
      <alignment horizontal="left"/>
    </xf>
    <xf numFmtId="164" fontId="3" fillId="0" borderId="1" xfId="0" applyNumberFormat="1" applyFont="1" applyBorder="1" applyAlignment="1">
      <alignment horizontal="right" vertical="center" wrapText="1" readingOrder="1"/>
    </xf>
    <xf numFmtId="3" fontId="7" fillId="0" borderId="0" xfId="0" applyNumberFormat="1" applyFont="1"/>
    <xf numFmtId="0" fontId="5" fillId="0" borderId="1" xfId="0" applyFont="1" applyBorder="1" applyAlignment="1">
      <alignment horizontal="center" vertical="center" wrapText="1" readingOrder="1"/>
    </xf>
    <xf numFmtId="0" fontId="11" fillId="0" borderId="0" xfId="0" applyFont="1"/>
    <xf numFmtId="0" fontId="3" fillId="0" borderId="3" xfId="0" applyFont="1" applyBorder="1" applyAlignment="1">
      <alignment vertical="center" wrapText="1" readingOrder="1"/>
    </xf>
    <xf numFmtId="0" fontId="3" fillId="0" borderId="3" xfId="0" applyFont="1" applyBorder="1" applyAlignment="1">
      <alignment horizontal="center" vertical="center" wrapText="1" readingOrder="1"/>
    </xf>
    <xf numFmtId="0" fontId="3" fillId="0" borderId="3" xfId="0" applyFont="1" applyBorder="1" applyAlignment="1">
      <alignment horizontal="left" vertical="center" wrapText="1" readingOrder="1"/>
    </xf>
    <xf numFmtId="0" fontId="4" fillId="0" borderId="3" xfId="0" applyFont="1" applyBorder="1" applyAlignment="1">
      <alignment horizontal="right" vertical="center" wrapText="1" readingOrder="1"/>
    </xf>
    <xf numFmtId="0" fontId="5" fillId="0" borderId="2" xfId="0" applyFont="1" applyBorder="1" applyAlignment="1">
      <alignment horizontal="center" wrapText="1" readingOrder="1"/>
    </xf>
    <xf numFmtId="0" fontId="8" fillId="0" borderId="2" xfId="0" applyFont="1" applyBorder="1" applyAlignment="1"/>
    <xf numFmtId="0" fontId="9" fillId="0" borderId="2" xfId="0" applyFont="1" applyBorder="1" applyAlignment="1">
      <alignment wrapText="1" readingOrder="1"/>
    </xf>
    <xf numFmtId="0" fontId="9" fillId="0" borderId="2" xfId="0" applyFont="1" applyBorder="1" applyAlignment="1">
      <alignment horizontal="center" wrapText="1" readingOrder="1"/>
    </xf>
    <xf numFmtId="0" fontId="9" fillId="0" borderId="2" xfId="0" applyFont="1" applyBorder="1" applyAlignment="1">
      <alignment horizontal="left" wrapText="1" readingOrder="1"/>
    </xf>
    <xf numFmtId="164" fontId="9" fillId="0" borderId="2" xfId="0" applyNumberFormat="1" applyFont="1" applyBorder="1" applyAlignment="1">
      <alignment horizontal="right" wrapText="1" readingOrder="1"/>
    </xf>
    <xf numFmtId="2" fontId="11" fillId="0" borderId="2" xfId="0" applyNumberFormat="1" applyFont="1" applyBorder="1" applyAlignment="1"/>
    <xf numFmtId="164" fontId="10" fillId="2" borderId="2" xfId="0" applyNumberFormat="1" applyFont="1" applyFill="1" applyBorder="1" applyAlignment="1">
      <alignment horizontal="right" wrapText="1" readingOrder="1"/>
    </xf>
    <xf numFmtId="0" fontId="12" fillId="2" borderId="2" xfId="0" applyFont="1" applyFill="1" applyBorder="1" applyAlignment="1"/>
    <xf numFmtId="2" fontId="6" fillId="2" borderId="2" xfId="0" applyNumberFormat="1" applyFont="1" applyFill="1" applyBorder="1" applyAlignment="1"/>
    <xf numFmtId="164" fontId="9" fillId="2" borderId="2" xfId="0" applyNumberFormat="1" applyFont="1" applyFill="1" applyBorder="1" applyAlignment="1">
      <alignment horizontal="right" wrapText="1" readingOrder="1"/>
    </xf>
    <xf numFmtId="0" fontId="8" fillId="2" borderId="2" xfId="0" applyFont="1" applyFill="1" applyBorder="1" applyAlignment="1"/>
    <xf numFmtId="2" fontId="11" fillId="2" borderId="2" xfId="0" applyNumberFormat="1" applyFont="1" applyFill="1" applyBorder="1" applyAlignment="1"/>
    <xf numFmtId="0" fontId="2" fillId="0" borderId="3" xfId="0" applyFont="1" applyBorder="1" applyAlignment="1">
      <alignment horizontal="left" vertical="center" wrapText="1" readingOrder="1"/>
    </xf>
    <xf numFmtId="0" fontId="5" fillId="0" borderId="4" xfId="0" applyFont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3"/>
  <sheetViews>
    <sheetView showGridLines="0" tabSelected="1" workbookViewId="0">
      <selection activeCell="F12" sqref="F12"/>
    </sheetView>
  </sheetViews>
  <sheetFormatPr baseColWidth="10" defaultRowHeight="15"/>
  <cols>
    <col min="1" max="1" width="13.42578125" customWidth="1"/>
    <col min="2" max="2" width="27" customWidth="1"/>
    <col min="3" max="3" width="16.42578125" customWidth="1"/>
    <col min="4" max="4" width="8" customWidth="1"/>
    <col min="5" max="5" width="9.5703125" customWidth="1"/>
    <col min="6" max="6" width="27.5703125" customWidth="1"/>
    <col min="7" max="13" width="18.85546875" customWidth="1"/>
    <col min="14" max="14" width="0" hidden="1" customWidth="1"/>
    <col min="15" max="15" width="11.140625" bestFit="1" customWidth="1"/>
  </cols>
  <sheetData>
    <row r="1" spans="1:17">
      <c r="A1" s="6" t="s">
        <v>0</v>
      </c>
      <c r="B1" s="6">
        <v>2023</v>
      </c>
      <c r="C1" s="1" t="s">
        <v>1</v>
      </c>
      <c r="D1" s="1" t="s">
        <v>1</v>
      </c>
      <c r="E1" s="1" t="s">
        <v>1</v>
      </c>
      <c r="F1" s="1" t="s">
        <v>1</v>
      </c>
      <c r="G1" s="1" t="s">
        <v>1</v>
      </c>
      <c r="H1" s="1" t="s">
        <v>1</v>
      </c>
      <c r="I1" s="1" t="s">
        <v>1</v>
      </c>
      <c r="J1" s="1" t="s">
        <v>1</v>
      </c>
      <c r="K1" s="1" t="s">
        <v>1</v>
      </c>
      <c r="L1" s="1" t="s">
        <v>1</v>
      </c>
      <c r="M1" s="1" t="s">
        <v>1</v>
      </c>
    </row>
    <row r="2" spans="1:17">
      <c r="A2" s="6" t="s">
        <v>2</v>
      </c>
      <c r="B2" s="6" t="s">
        <v>3</v>
      </c>
      <c r="C2" s="1" t="s">
        <v>1</v>
      </c>
      <c r="D2" s="1" t="s">
        <v>1</v>
      </c>
      <c r="E2" s="1" t="s">
        <v>1</v>
      </c>
      <c r="F2" s="1" t="s">
        <v>1</v>
      </c>
      <c r="G2" s="1" t="s">
        <v>1</v>
      </c>
      <c r="H2" s="1" t="s">
        <v>1</v>
      </c>
      <c r="I2" s="1" t="s">
        <v>1</v>
      </c>
      <c r="J2" s="1" t="s">
        <v>1</v>
      </c>
      <c r="K2" s="1" t="s">
        <v>1</v>
      </c>
      <c r="L2" s="1" t="s">
        <v>1</v>
      </c>
      <c r="M2" s="1" t="s">
        <v>1</v>
      </c>
    </row>
    <row r="3" spans="1:17">
      <c r="A3" s="26" t="s">
        <v>4</v>
      </c>
      <c r="B3" s="26" t="s">
        <v>5</v>
      </c>
      <c r="C3" s="1" t="s">
        <v>1</v>
      </c>
      <c r="D3" s="1" t="s">
        <v>1</v>
      </c>
      <c r="E3" s="1" t="s">
        <v>1</v>
      </c>
      <c r="F3" s="1" t="s">
        <v>1</v>
      </c>
      <c r="G3" s="1" t="s">
        <v>1</v>
      </c>
      <c r="H3" s="1" t="s">
        <v>1</v>
      </c>
      <c r="I3" s="1" t="s">
        <v>1</v>
      </c>
      <c r="J3" s="1" t="s">
        <v>1</v>
      </c>
      <c r="K3" s="1" t="s">
        <v>1</v>
      </c>
      <c r="L3" s="1" t="s">
        <v>1</v>
      </c>
      <c r="M3" s="1" t="s">
        <v>1</v>
      </c>
    </row>
    <row r="4" spans="1:17">
      <c r="A4" s="12" t="s">
        <v>6</v>
      </c>
      <c r="B4" s="12" t="s">
        <v>7</v>
      </c>
      <c r="C4" s="12" t="s">
        <v>8</v>
      </c>
      <c r="D4" s="12" t="s">
        <v>9</v>
      </c>
      <c r="E4" s="12" t="s">
        <v>10</v>
      </c>
      <c r="F4" s="12" t="s">
        <v>11</v>
      </c>
      <c r="G4" s="12" t="s">
        <v>12</v>
      </c>
      <c r="H4" s="12" t="s">
        <v>13</v>
      </c>
      <c r="I4" s="12" t="s">
        <v>14</v>
      </c>
      <c r="J4" s="12" t="s">
        <v>15</v>
      </c>
      <c r="K4" s="12" t="s">
        <v>16</v>
      </c>
      <c r="L4" s="12" t="s">
        <v>17</v>
      </c>
      <c r="M4" s="12" t="s">
        <v>18</v>
      </c>
      <c r="N4" s="13"/>
      <c r="O4" s="3" t="s">
        <v>63</v>
      </c>
      <c r="P4" s="3" t="s">
        <v>64</v>
      </c>
      <c r="Q4" s="3" t="s">
        <v>65</v>
      </c>
    </row>
    <row r="5" spans="1:17" ht="23.25">
      <c r="A5" s="15" t="s">
        <v>19</v>
      </c>
      <c r="B5" s="16" t="s">
        <v>20</v>
      </c>
      <c r="C5" s="14" t="s">
        <v>21</v>
      </c>
      <c r="D5" s="15" t="s">
        <v>22</v>
      </c>
      <c r="E5" s="15" t="s">
        <v>23</v>
      </c>
      <c r="F5" s="16" t="s">
        <v>24</v>
      </c>
      <c r="G5" s="17">
        <v>266135000000</v>
      </c>
      <c r="H5" s="17">
        <v>0</v>
      </c>
      <c r="I5" s="17">
        <v>186609970852.84</v>
      </c>
      <c r="J5" s="17">
        <v>79525029147.160004</v>
      </c>
      <c r="K5" s="17">
        <v>177177041632.51001</v>
      </c>
      <c r="L5" s="17">
        <v>41876691221.150002</v>
      </c>
      <c r="M5" s="17">
        <v>41876691221.150002</v>
      </c>
      <c r="N5" s="13"/>
      <c r="O5" s="18">
        <f>K5*100/G5</f>
        <v>66.574122769462861</v>
      </c>
      <c r="P5" s="18">
        <f>L5*100/G5</f>
        <v>15.735131125612941</v>
      </c>
      <c r="Q5" s="18">
        <f>M5*100/G5</f>
        <v>15.735131125612941</v>
      </c>
    </row>
    <row r="6" spans="1:17" ht="23.25">
      <c r="A6" s="15" t="s">
        <v>19</v>
      </c>
      <c r="B6" s="16" t="s">
        <v>20</v>
      </c>
      <c r="C6" s="14" t="s">
        <v>21</v>
      </c>
      <c r="D6" s="15" t="s">
        <v>25</v>
      </c>
      <c r="E6" s="15" t="s">
        <v>23</v>
      </c>
      <c r="F6" s="16" t="s">
        <v>24</v>
      </c>
      <c r="G6" s="17">
        <v>179650000000</v>
      </c>
      <c r="H6" s="17">
        <v>0</v>
      </c>
      <c r="I6" s="17">
        <v>118875321590.91</v>
      </c>
      <c r="J6" s="17">
        <v>60774678409.089996</v>
      </c>
      <c r="K6" s="17">
        <v>109233439239.85001</v>
      </c>
      <c r="L6" s="17">
        <v>82581464138.699997</v>
      </c>
      <c r="M6" s="17">
        <v>82581464138.699997</v>
      </c>
      <c r="N6" s="13"/>
      <c r="O6" s="18">
        <f t="shared" ref="O6:O39" si="0">K6*100/G6</f>
        <v>60.803472997411632</v>
      </c>
      <c r="P6" s="18">
        <f t="shared" ref="P6:P39" si="1">L6*100/G6</f>
        <v>45.967973358586143</v>
      </c>
      <c r="Q6" s="18">
        <f t="shared" ref="Q6:Q39" si="2">M6*100/G6</f>
        <v>45.967973358586143</v>
      </c>
    </row>
    <row r="7" spans="1:17" ht="36.75" customHeight="1">
      <c r="A7" s="15"/>
      <c r="B7" s="16"/>
      <c r="C7" s="14"/>
      <c r="D7" s="15"/>
      <c r="E7" s="15"/>
      <c r="F7" s="2" t="s">
        <v>24</v>
      </c>
      <c r="G7" s="19">
        <f>SUM(G5:G6)</f>
        <v>445785000000</v>
      </c>
      <c r="H7" s="19">
        <f>SUM(H5:H6)</f>
        <v>0</v>
      </c>
      <c r="I7" s="19">
        <f>SUM(I5:I6)</f>
        <v>305485292443.75</v>
      </c>
      <c r="J7" s="19">
        <f>SUM(J5:J6)</f>
        <v>140299707556.25</v>
      </c>
      <c r="K7" s="19">
        <f>SUM(K5:K6)</f>
        <v>286410480872.35999</v>
      </c>
      <c r="L7" s="19">
        <f>SUM(L5:L6)</f>
        <v>124458155359.85001</v>
      </c>
      <c r="M7" s="19">
        <f>SUM(M5:M6)</f>
        <v>124458155359.85001</v>
      </c>
      <c r="N7" s="20"/>
      <c r="O7" s="21">
        <f t="shared" si="0"/>
        <v>64.248568451688598</v>
      </c>
      <c r="P7" s="21">
        <f t="shared" si="1"/>
        <v>27.918874650302275</v>
      </c>
      <c r="Q7" s="21">
        <f t="shared" si="2"/>
        <v>27.918874650302275</v>
      </c>
    </row>
    <row r="8" spans="1:17" ht="23.25">
      <c r="A8" s="15" t="s">
        <v>19</v>
      </c>
      <c r="B8" s="16" t="s">
        <v>20</v>
      </c>
      <c r="C8" s="14" t="s">
        <v>26</v>
      </c>
      <c r="D8" s="15" t="s">
        <v>22</v>
      </c>
      <c r="E8" s="15" t="s">
        <v>23</v>
      </c>
      <c r="F8" s="16" t="s">
        <v>27</v>
      </c>
      <c r="G8" s="17">
        <v>117523000000</v>
      </c>
      <c r="H8" s="17">
        <v>0</v>
      </c>
      <c r="I8" s="17">
        <v>94766644848</v>
      </c>
      <c r="J8" s="17">
        <v>22756355152</v>
      </c>
      <c r="K8" s="17">
        <v>94766644848</v>
      </c>
      <c r="L8" s="17">
        <v>0</v>
      </c>
      <c r="M8" s="17">
        <v>0</v>
      </c>
      <c r="N8" s="13"/>
      <c r="O8" s="18">
        <f t="shared" si="0"/>
        <v>80.636679499332047</v>
      </c>
      <c r="P8" s="18">
        <f t="shared" si="1"/>
        <v>0</v>
      </c>
      <c r="Q8" s="18">
        <f t="shared" si="2"/>
        <v>0</v>
      </c>
    </row>
    <row r="9" spans="1:17" ht="23.25">
      <c r="A9" s="15" t="s">
        <v>19</v>
      </c>
      <c r="B9" s="16" t="s">
        <v>20</v>
      </c>
      <c r="C9" s="14" t="s">
        <v>26</v>
      </c>
      <c r="D9" s="15" t="s">
        <v>25</v>
      </c>
      <c r="E9" s="15" t="s">
        <v>23</v>
      </c>
      <c r="F9" s="16" t="s">
        <v>27</v>
      </c>
      <c r="G9" s="17">
        <v>753000000</v>
      </c>
      <c r="H9" s="17">
        <v>0</v>
      </c>
      <c r="I9" s="17">
        <v>0</v>
      </c>
      <c r="J9" s="17">
        <v>753000000</v>
      </c>
      <c r="K9" s="17">
        <v>0</v>
      </c>
      <c r="L9" s="17">
        <v>0</v>
      </c>
      <c r="M9" s="17">
        <v>0</v>
      </c>
      <c r="N9" s="13"/>
      <c r="O9" s="18">
        <f t="shared" si="0"/>
        <v>0</v>
      </c>
      <c r="P9" s="18">
        <f t="shared" si="1"/>
        <v>0</v>
      </c>
      <c r="Q9" s="18">
        <f t="shared" si="2"/>
        <v>0</v>
      </c>
    </row>
    <row r="10" spans="1:17" ht="23.25">
      <c r="A10" s="15" t="s">
        <v>19</v>
      </c>
      <c r="B10" s="16" t="s">
        <v>20</v>
      </c>
      <c r="C10" s="14" t="s">
        <v>28</v>
      </c>
      <c r="D10" s="15" t="s">
        <v>25</v>
      </c>
      <c r="E10" s="15" t="s">
        <v>23</v>
      </c>
      <c r="F10" s="16" t="s">
        <v>29</v>
      </c>
      <c r="G10" s="17">
        <v>8655000000</v>
      </c>
      <c r="H10" s="17">
        <v>0</v>
      </c>
      <c r="I10" s="17">
        <v>0</v>
      </c>
      <c r="J10" s="17">
        <v>8655000000</v>
      </c>
      <c r="K10" s="17">
        <v>0</v>
      </c>
      <c r="L10" s="17">
        <v>0</v>
      </c>
      <c r="M10" s="17">
        <v>0</v>
      </c>
      <c r="N10" s="13"/>
      <c r="O10" s="18">
        <f t="shared" si="0"/>
        <v>0</v>
      </c>
      <c r="P10" s="18">
        <f t="shared" si="1"/>
        <v>0</v>
      </c>
      <c r="Q10" s="18">
        <f t="shared" si="2"/>
        <v>0</v>
      </c>
    </row>
    <row r="11" spans="1:17" ht="34.5">
      <c r="A11" s="15" t="s">
        <v>19</v>
      </c>
      <c r="B11" s="16" t="s">
        <v>20</v>
      </c>
      <c r="C11" s="14" t="s">
        <v>30</v>
      </c>
      <c r="D11" s="15" t="s">
        <v>22</v>
      </c>
      <c r="E11" s="15" t="s">
        <v>23</v>
      </c>
      <c r="F11" s="16" t="s">
        <v>31</v>
      </c>
      <c r="G11" s="17">
        <v>75443000000</v>
      </c>
      <c r="H11" s="17">
        <v>75443000000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3"/>
      <c r="O11" s="18">
        <f t="shared" si="0"/>
        <v>0</v>
      </c>
      <c r="P11" s="18">
        <f t="shared" si="1"/>
        <v>0</v>
      </c>
      <c r="Q11" s="18">
        <f t="shared" si="2"/>
        <v>0</v>
      </c>
    </row>
    <row r="12" spans="1:17" ht="32.25" customHeight="1">
      <c r="A12" s="15"/>
      <c r="B12" s="16"/>
      <c r="C12" s="14"/>
      <c r="D12" s="15"/>
      <c r="E12" s="15"/>
      <c r="F12" s="2" t="s">
        <v>66</v>
      </c>
      <c r="G12" s="22">
        <f>SUM(G8:G11)</f>
        <v>202374000000</v>
      </c>
      <c r="H12" s="22">
        <f>SUM(H8:H11)</f>
        <v>75443000000</v>
      </c>
      <c r="I12" s="22">
        <f>SUM(I8:I11)</f>
        <v>94766644848</v>
      </c>
      <c r="J12" s="22">
        <f>SUM(J8:J11)</f>
        <v>32164355152</v>
      </c>
      <c r="K12" s="22">
        <f>SUM(K8:K11)</f>
        <v>94766644848</v>
      </c>
      <c r="L12" s="22">
        <f>SUM(L8:L11)</f>
        <v>0</v>
      </c>
      <c r="M12" s="22">
        <f>SUM(M8:M11)</f>
        <v>0</v>
      </c>
      <c r="N12" s="23"/>
      <c r="O12" s="24">
        <v>0</v>
      </c>
      <c r="P12" s="24">
        <v>0</v>
      </c>
      <c r="Q12" s="24">
        <f t="shared" si="2"/>
        <v>0</v>
      </c>
    </row>
    <row r="13" spans="1:17" ht="23.25">
      <c r="A13" s="15" t="s">
        <v>19</v>
      </c>
      <c r="B13" s="16" t="s">
        <v>20</v>
      </c>
      <c r="C13" s="14" t="s">
        <v>32</v>
      </c>
      <c r="D13" s="15" t="s">
        <v>25</v>
      </c>
      <c r="E13" s="15" t="s">
        <v>23</v>
      </c>
      <c r="F13" s="16" t="s">
        <v>33</v>
      </c>
      <c r="G13" s="17">
        <v>532000000</v>
      </c>
      <c r="H13" s="17">
        <v>0</v>
      </c>
      <c r="I13" s="17">
        <v>211113092.59999999</v>
      </c>
      <c r="J13" s="17">
        <v>320886907.39999998</v>
      </c>
      <c r="K13" s="17">
        <v>207515560.59999999</v>
      </c>
      <c r="L13" s="17">
        <v>207515560.59999999</v>
      </c>
      <c r="M13" s="17">
        <v>207515560.59999999</v>
      </c>
      <c r="N13" s="13"/>
      <c r="O13" s="18">
        <f t="shared" si="0"/>
        <v>39.006684323308271</v>
      </c>
      <c r="P13" s="18">
        <f t="shared" si="1"/>
        <v>39.006684323308271</v>
      </c>
      <c r="Q13" s="18">
        <f t="shared" si="2"/>
        <v>39.006684323308271</v>
      </c>
    </row>
    <row r="14" spans="1:17" ht="23.25">
      <c r="A14" s="15" t="s">
        <v>19</v>
      </c>
      <c r="B14" s="16" t="s">
        <v>20</v>
      </c>
      <c r="C14" s="14" t="s">
        <v>34</v>
      </c>
      <c r="D14" s="15" t="s">
        <v>25</v>
      </c>
      <c r="E14" s="15" t="s">
        <v>23</v>
      </c>
      <c r="F14" s="16" t="s">
        <v>35</v>
      </c>
      <c r="G14" s="17">
        <v>22000000</v>
      </c>
      <c r="H14" s="17">
        <v>0</v>
      </c>
      <c r="I14" s="17">
        <v>3377596</v>
      </c>
      <c r="J14" s="17">
        <v>18622404</v>
      </c>
      <c r="K14" s="17">
        <v>3377596</v>
      </c>
      <c r="L14" s="17">
        <v>3377596</v>
      </c>
      <c r="M14" s="17">
        <v>3377596</v>
      </c>
      <c r="N14" s="13"/>
      <c r="O14" s="18">
        <f t="shared" si="0"/>
        <v>15.352709090909091</v>
      </c>
      <c r="P14" s="18">
        <f t="shared" si="1"/>
        <v>15.352709090909091</v>
      </c>
      <c r="Q14" s="18">
        <f t="shared" si="2"/>
        <v>15.352709090909091</v>
      </c>
    </row>
    <row r="15" spans="1:17" ht="23.25">
      <c r="A15" s="15" t="s">
        <v>19</v>
      </c>
      <c r="B15" s="16" t="s">
        <v>20</v>
      </c>
      <c r="C15" s="14" t="s">
        <v>36</v>
      </c>
      <c r="D15" s="15" t="s">
        <v>37</v>
      </c>
      <c r="E15" s="15" t="s">
        <v>38</v>
      </c>
      <c r="F15" s="16" t="s">
        <v>39</v>
      </c>
      <c r="G15" s="17">
        <v>1530000000</v>
      </c>
      <c r="H15" s="17">
        <v>0</v>
      </c>
      <c r="I15" s="17">
        <v>0</v>
      </c>
      <c r="J15" s="17">
        <v>1530000000</v>
      </c>
      <c r="K15" s="17">
        <v>0</v>
      </c>
      <c r="L15" s="17">
        <v>0</v>
      </c>
      <c r="M15" s="17">
        <v>0</v>
      </c>
      <c r="N15" s="13"/>
      <c r="O15" s="18">
        <f t="shared" si="0"/>
        <v>0</v>
      </c>
      <c r="P15" s="18">
        <f t="shared" si="1"/>
        <v>0</v>
      </c>
      <c r="Q15" s="18">
        <f t="shared" si="2"/>
        <v>0</v>
      </c>
    </row>
    <row r="16" spans="1:17" ht="26.25" customHeight="1">
      <c r="A16" s="15"/>
      <c r="B16" s="16"/>
      <c r="C16" s="14"/>
      <c r="D16" s="15"/>
      <c r="E16" s="15"/>
      <c r="F16" s="2" t="s">
        <v>67</v>
      </c>
      <c r="G16" s="19">
        <f>SUM(G13:G15)</f>
        <v>2084000000</v>
      </c>
      <c r="H16" s="19">
        <f>SUM(H13:H15)</f>
        <v>0</v>
      </c>
      <c r="I16" s="19">
        <f>SUM(I13:I15)</f>
        <v>214490688.59999999</v>
      </c>
      <c r="J16" s="19">
        <f>SUM(J13:J15)</f>
        <v>1869509311.4000001</v>
      </c>
      <c r="K16" s="19">
        <f>SUM(K13:K15)</f>
        <v>210893156.59999999</v>
      </c>
      <c r="L16" s="19">
        <f>SUM(L13:L15)</f>
        <v>210893156.59999999</v>
      </c>
      <c r="M16" s="19">
        <f>SUM(M13:M15)</f>
        <v>210893156.59999999</v>
      </c>
      <c r="N16" s="20"/>
      <c r="O16" s="21">
        <v>0</v>
      </c>
      <c r="P16" s="21">
        <v>0</v>
      </c>
      <c r="Q16" s="21">
        <v>0</v>
      </c>
    </row>
    <row r="17" spans="1:17" ht="23.25">
      <c r="A17" s="15" t="s">
        <v>19</v>
      </c>
      <c r="B17" s="16" t="s">
        <v>20</v>
      </c>
      <c r="C17" s="14" t="s">
        <v>40</v>
      </c>
      <c r="D17" s="15" t="s">
        <v>37</v>
      </c>
      <c r="E17" s="15" t="s">
        <v>23</v>
      </c>
      <c r="F17" s="16" t="s">
        <v>41</v>
      </c>
      <c r="G17" s="17">
        <v>3232793001</v>
      </c>
      <c r="H17" s="17">
        <v>0</v>
      </c>
      <c r="I17" s="17">
        <v>0</v>
      </c>
      <c r="J17" s="17">
        <v>3232793001</v>
      </c>
      <c r="K17" s="17">
        <v>0</v>
      </c>
      <c r="L17" s="17">
        <v>0</v>
      </c>
      <c r="M17" s="17">
        <v>0</v>
      </c>
      <c r="N17" s="13"/>
      <c r="O17" s="18">
        <f t="shared" si="0"/>
        <v>0</v>
      </c>
      <c r="P17" s="18">
        <f t="shared" si="1"/>
        <v>0</v>
      </c>
      <c r="Q17" s="18">
        <f t="shared" si="2"/>
        <v>0</v>
      </c>
    </row>
    <row r="18" spans="1:17" ht="36.75" customHeight="1">
      <c r="A18" s="15"/>
      <c r="B18" s="16"/>
      <c r="C18" s="14"/>
      <c r="D18" s="15"/>
      <c r="E18" s="15"/>
      <c r="F18" s="2" t="s">
        <v>70</v>
      </c>
      <c r="G18" s="19">
        <f>SUM(G17)</f>
        <v>3232793001</v>
      </c>
      <c r="H18" s="19">
        <f>SUM(H17)</f>
        <v>0</v>
      </c>
      <c r="I18" s="19">
        <f>SUM(I17)</f>
        <v>0</v>
      </c>
      <c r="J18" s="19">
        <f>SUM(J17)</f>
        <v>3232793001</v>
      </c>
      <c r="K18" s="19">
        <f>SUM(K17)</f>
        <v>0</v>
      </c>
      <c r="L18" s="19">
        <f>SUM(L17)</f>
        <v>0</v>
      </c>
      <c r="M18" s="19">
        <f>SUM(M17)</f>
        <v>0</v>
      </c>
      <c r="N18" s="20"/>
      <c r="O18" s="21">
        <v>0</v>
      </c>
      <c r="P18" s="21">
        <v>0</v>
      </c>
      <c r="Q18" s="21">
        <v>0</v>
      </c>
    </row>
    <row r="19" spans="1:17" ht="68.25">
      <c r="A19" s="15" t="s">
        <v>19</v>
      </c>
      <c r="B19" s="16" t="s">
        <v>20</v>
      </c>
      <c r="C19" s="14" t="s">
        <v>42</v>
      </c>
      <c r="D19" s="15" t="s">
        <v>37</v>
      </c>
      <c r="E19" s="15" t="s">
        <v>23</v>
      </c>
      <c r="F19" s="16" t="s">
        <v>43</v>
      </c>
      <c r="G19" s="17">
        <v>700000000</v>
      </c>
      <c r="H19" s="17">
        <v>0</v>
      </c>
      <c r="I19" s="17">
        <v>0</v>
      </c>
      <c r="J19" s="17">
        <v>700000000</v>
      </c>
      <c r="K19" s="17">
        <v>0</v>
      </c>
      <c r="L19" s="17">
        <v>0</v>
      </c>
      <c r="M19" s="17">
        <v>0</v>
      </c>
      <c r="N19" s="13"/>
      <c r="O19" s="18">
        <f t="shared" si="0"/>
        <v>0</v>
      </c>
      <c r="P19" s="18">
        <f t="shared" si="1"/>
        <v>0</v>
      </c>
      <c r="Q19" s="18">
        <f t="shared" si="2"/>
        <v>0</v>
      </c>
    </row>
    <row r="20" spans="1:17" ht="57">
      <c r="A20" s="15" t="s">
        <v>19</v>
      </c>
      <c r="B20" s="16" t="s">
        <v>20</v>
      </c>
      <c r="C20" s="14" t="s">
        <v>44</v>
      </c>
      <c r="D20" s="15" t="s">
        <v>37</v>
      </c>
      <c r="E20" s="15" t="s">
        <v>23</v>
      </c>
      <c r="F20" s="16" t="s">
        <v>45</v>
      </c>
      <c r="G20" s="17">
        <v>8000000000</v>
      </c>
      <c r="H20" s="17">
        <v>0</v>
      </c>
      <c r="I20" s="17">
        <v>0</v>
      </c>
      <c r="J20" s="17">
        <v>8000000000</v>
      </c>
      <c r="K20" s="17">
        <v>0</v>
      </c>
      <c r="L20" s="17">
        <v>0</v>
      </c>
      <c r="M20" s="17">
        <v>0</v>
      </c>
      <c r="N20" s="13"/>
      <c r="O20" s="18">
        <f t="shared" si="0"/>
        <v>0</v>
      </c>
      <c r="P20" s="18">
        <f t="shared" si="1"/>
        <v>0</v>
      </c>
      <c r="Q20" s="18">
        <f t="shared" si="2"/>
        <v>0</v>
      </c>
    </row>
    <row r="21" spans="1:17" ht="57">
      <c r="A21" s="15" t="s">
        <v>19</v>
      </c>
      <c r="B21" s="16" t="s">
        <v>20</v>
      </c>
      <c r="C21" s="14" t="s">
        <v>44</v>
      </c>
      <c r="D21" s="15" t="s">
        <v>25</v>
      </c>
      <c r="E21" s="15" t="s">
        <v>23</v>
      </c>
      <c r="F21" s="16" t="s">
        <v>45</v>
      </c>
      <c r="G21" s="17">
        <v>1899023898</v>
      </c>
      <c r="H21" s="17">
        <v>0</v>
      </c>
      <c r="I21" s="17">
        <v>0</v>
      </c>
      <c r="J21" s="17">
        <v>1899023898</v>
      </c>
      <c r="K21" s="17">
        <v>0</v>
      </c>
      <c r="L21" s="17">
        <v>0</v>
      </c>
      <c r="M21" s="17">
        <v>0</v>
      </c>
      <c r="N21" s="13"/>
      <c r="O21" s="18">
        <f t="shared" si="0"/>
        <v>0</v>
      </c>
      <c r="P21" s="18">
        <f t="shared" si="1"/>
        <v>0</v>
      </c>
      <c r="Q21" s="18">
        <f t="shared" si="2"/>
        <v>0</v>
      </c>
    </row>
    <row r="22" spans="1:17" ht="57">
      <c r="A22" s="15" t="s">
        <v>19</v>
      </c>
      <c r="B22" s="16" t="s">
        <v>20</v>
      </c>
      <c r="C22" s="14" t="s">
        <v>44</v>
      </c>
      <c r="D22" s="15" t="s">
        <v>46</v>
      </c>
      <c r="E22" s="15" t="s">
        <v>23</v>
      </c>
      <c r="F22" s="16" t="s">
        <v>45</v>
      </c>
      <c r="G22" s="17">
        <v>1100976102</v>
      </c>
      <c r="H22" s="17">
        <v>0</v>
      </c>
      <c r="I22" s="17">
        <v>0</v>
      </c>
      <c r="J22" s="17">
        <v>1100976102</v>
      </c>
      <c r="K22" s="17">
        <v>0</v>
      </c>
      <c r="L22" s="17">
        <v>0</v>
      </c>
      <c r="M22" s="17">
        <v>0</v>
      </c>
      <c r="N22" s="13"/>
      <c r="O22" s="18">
        <f t="shared" si="0"/>
        <v>0</v>
      </c>
      <c r="P22" s="18">
        <f t="shared" si="1"/>
        <v>0</v>
      </c>
      <c r="Q22" s="18">
        <f t="shared" si="2"/>
        <v>0</v>
      </c>
    </row>
    <row r="23" spans="1:17" ht="45.75">
      <c r="A23" s="15" t="s">
        <v>19</v>
      </c>
      <c r="B23" s="16" t="s">
        <v>20</v>
      </c>
      <c r="C23" s="14" t="s">
        <v>47</v>
      </c>
      <c r="D23" s="15" t="s">
        <v>37</v>
      </c>
      <c r="E23" s="15" t="s">
        <v>23</v>
      </c>
      <c r="F23" s="16" t="s">
        <v>48</v>
      </c>
      <c r="G23" s="17">
        <v>2150000000</v>
      </c>
      <c r="H23" s="17">
        <v>0</v>
      </c>
      <c r="I23" s="17">
        <v>0</v>
      </c>
      <c r="J23" s="17">
        <v>2150000000</v>
      </c>
      <c r="K23" s="17">
        <v>0</v>
      </c>
      <c r="L23" s="17">
        <v>0</v>
      </c>
      <c r="M23" s="17">
        <v>0</v>
      </c>
      <c r="N23" s="13"/>
      <c r="O23" s="18">
        <f t="shared" si="0"/>
        <v>0</v>
      </c>
      <c r="P23" s="18">
        <f t="shared" si="1"/>
        <v>0</v>
      </c>
      <c r="Q23" s="18">
        <f t="shared" si="2"/>
        <v>0</v>
      </c>
    </row>
    <row r="24" spans="1:17" ht="45.75">
      <c r="A24" s="15" t="s">
        <v>19</v>
      </c>
      <c r="B24" s="16" t="s">
        <v>20</v>
      </c>
      <c r="C24" s="14" t="s">
        <v>47</v>
      </c>
      <c r="D24" s="15" t="s">
        <v>25</v>
      </c>
      <c r="E24" s="15" t="s">
        <v>23</v>
      </c>
      <c r="F24" s="16" t="s">
        <v>48</v>
      </c>
      <c r="G24" s="17">
        <v>515534400</v>
      </c>
      <c r="H24" s="17">
        <v>0</v>
      </c>
      <c r="I24" s="17">
        <v>0</v>
      </c>
      <c r="J24" s="17">
        <v>515534400</v>
      </c>
      <c r="K24" s="17">
        <v>0</v>
      </c>
      <c r="L24" s="17">
        <v>0</v>
      </c>
      <c r="M24" s="17">
        <v>0</v>
      </c>
      <c r="N24" s="13"/>
      <c r="O24" s="18">
        <f t="shared" si="0"/>
        <v>0</v>
      </c>
      <c r="P24" s="18">
        <f t="shared" si="1"/>
        <v>0</v>
      </c>
      <c r="Q24" s="18">
        <f t="shared" si="2"/>
        <v>0</v>
      </c>
    </row>
    <row r="25" spans="1:17" ht="79.5">
      <c r="A25" s="15" t="s">
        <v>19</v>
      </c>
      <c r="B25" s="16" t="s">
        <v>20</v>
      </c>
      <c r="C25" s="14" t="s">
        <v>49</v>
      </c>
      <c r="D25" s="15" t="s">
        <v>37</v>
      </c>
      <c r="E25" s="15" t="s">
        <v>23</v>
      </c>
      <c r="F25" s="16" t="s">
        <v>50</v>
      </c>
      <c r="G25" s="17">
        <v>1877304986</v>
      </c>
      <c r="H25" s="17">
        <v>0</v>
      </c>
      <c r="I25" s="17">
        <v>0</v>
      </c>
      <c r="J25" s="17">
        <v>1877304986</v>
      </c>
      <c r="K25" s="17">
        <v>0</v>
      </c>
      <c r="L25" s="17">
        <v>0</v>
      </c>
      <c r="M25" s="17">
        <v>0</v>
      </c>
      <c r="N25" s="13"/>
      <c r="O25" s="18">
        <f t="shared" si="0"/>
        <v>0</v>
      </c>
      <c r="P25" s="18">
        <f t="shared" si="1"/>
        <v>0</v>
      </c>
      <c r="Q25" s="18">
        <f t="shared" si="2"/>
        <v>0</v>
      </c>
    </row>
    <row r="26" spans="1:17" ht="79.5">
      <c r="A26" s="15" t="s">
        <v>19</v>
      </c>
      <c r="B26" s="16" t="s">
        <v>20</v>
      </c>
      <c r="C26" s="14" t="s">
        <v>49</v>
      </c>
      <c r="D26" s="15" t="s">
        <v>25</v>
      </c>
      <c r="E26" s="15" t="s">
        <v>23</v>
      </c>
      <c r="F26" s="16" t="s">
        <v>50</v>
      </c>
      <c r="G26" s="17">
        <v>182695014</v>
      </c>
      <c r="H26" s="17">
        <v>0</v>
      </c>
      <c r="I26" s="17">
        <v>0</v>
      </c>
      <c r="J26" s="17">
        <v>182695014</v>
      </c>
      <c r="K26" s="17">
        <v>0</v>
      </c>
      <c r="L26" s="17">
        <v>0</v>
      </c>
      <c r="M26" s="17">
        <v>0</v>
      </c>
      <c r="N26" s="13"/>
      <c r="O26" s="18">
        <f t="shared" si="0"/>
        <v>0</v>
      </c>
      <c r="P26" s="18">
        <f t="shared" si="1"/>
        <v>0</v>
      </c>
      <c r="Q26" s="18">
        <f t="shared" si="2"/>
        <v>0</v>
      </c>
    </row>
    <row r="27" spans="1:17" ht="113.25">
      <c r="A27" s="15" t="s">
        <v>19</v>
      </c>
      <c r="B27" s="16" t="s">
        <v>20</v>
      </c>
      <c r="C27" s="14" t="s">
        <v>51</v>
      </c>
      <c r="D27" s="15" t="s">
        <v>37</v>
      </c>
      <c r="E27" s="15" t="s">
        <v>23</v>
      </c>
      <c r="F27" s="16" t="s">
        <v>52</v>
      </c>
      <c r="G27" s="17">
        <v>6000000000</v>
      </c>
      <c r="H27" s="17">
        <v>0</v>
      </c>
      <c r="I27" s="17">
        <v>0</v>
      </c>
      <c r="J27" s="17">
        <v>6000000000</v>
      </c>
      <c r="K27" s="17">
        <v>0</v>
      </c>
      <c r="L27" s="17">
        <v>0</v>
      </c>
      <c r="M27" s="17">
        <v>0</v>
      </c>
      <c r="N27" s="13"/>
      <c r="O27" s="18">
        <f t="shared" si="0"/>
        <v>0</v>
      </c>
      <c r="P27" s="18">
        <f t="shared" si="1"/>
        <v>0</v>
      </c>
      <c r="Q27" s="18">
        <f t="shared" si="2"/>
        <v>0</v>
      </c>
    </row>
    <row r="28" spans="1:17" ht="113.25">
      <c r="A28" s="15" t="s">
        <v>19</v>
      </c>
      <c r="B28" s="16" t="s">
        <v>20</v>
      </c>
      <c r="C28" s="14" t="s">
        <v>51</v>
      </c>
      <c r="D28" s="15" t="s">
        <v>46</v>
      </c>
      <c r="E28" s="15" t="s">
        <v>23</v>
      </c>
      <c r="F28" s="16" t="s">
        <v>52</v>
      </c>
      <c r="G28" s="17">
        <v>5980000000</v>
      </c>
      <c r="H28" s="17">
        <v>0</v>
      </c>
      <c r="I28" s="17">
        <v>0</v>
      </c>
      <c r="J28" s="17">
        <v>5980000000</v>
      </c>
      <c r="K28" s="17">
        <v>0</v>
      </c>
      <c r="L28" s="17">
        <v>0</v>
      </c>
      <c r="M28" s="17">
        <v>0</v>
      </c>
      <c r="N28" s="13"/>
      <c r="O28" s="18">
        <f t="shared" si="0"/>
        <v>0</v>
      </c>
      <c r="P28" s="18">
        <f t="shared" si="1"/>
        <v>0</v>
      </c>
      <c r="Q28" s="18">
        <f t="shared" si="2"/>
        <v>0</v>
      </c>
    </row>
    <row r="29" spans="1:17" ht="45.75">
      <c r="A29" s="15" t="s">
        <v>19</v>
      </c>
      <c r="B29" s="16" t="s">
        <v>20</v>
      </c>
      <c r="C29" s="14" t="s">
        <v>53</v>
      </c>
      <c r="D29" s="15" t="s">
        <v>37</v>
      </c>
      <c r="E29" s="15" t="s">
        <v>23</v>
      </c>
      <c r="F29" s="16" t="s">
        <v>54</v>
      </c>
      <c r="G29" s="17">
        <v>330000000</v>
      </c>
      <c r="H29" s="17">
        <v>0</v>
      </c>
      <c r="I29" s="17">
        <v>0</v>
      </c>
      <c r="J29" s="17">
        <v>330000000</v>
      </c>
      <c r="K29" s="17">
        <v>0</v>
      </c>
      <c r="L29" s="17">
        <v>0</v>
      </c>
      <c r="M29" s="17">
        <v>0</v>
      </c>
      <c r="N29" s="13"/>
      <c r="O29" s="18">
        <f t="shared" si="0"/>
        <v>0</v>
      </c>
      <c r="P29" s="18">
        <f t="shared" si="1"/>
        <v>0</v>
      </c>
      <c r="Q29" s="18">
        <f t="shared" si="2"/>
        <v>0</v>
      </c>
    </row>
    <row r="30" spans="1:17" ht="34.5">
      <c r="A30" s="15" t="s">
        <v>19</v>
      </c>
      <c r="B30" s="16" t="s">
        <v>20</v>
      </c>
      <c r="C30" s="14" t="s">
        <v>55</v>
      </c>
      <c r="D30" s="15" t="s">
        <v>37</v>
      </c>
      <c r="E30" s="15" t="s">
        <v>23</v>
      </c>
      <c r="F30" s="16" t="s">
        <v>56</v>
      </c>
      <c r="G30" s="17">
        <v>7000000000</v>
      </c>
      <c r="H30" s="17">
        <v>0</v>
      </c>
      <c r="I30" s="17">
        <v>0</v>
      </c>
      <c r="J30" s="17">
        <v>7000000000</v>
      </c>
      <c r="K30" s="17">
        <v>0</v>
      </c>
      <c r="L30" s="17">
        <v>0</v>
      </c>
      <c r="M30" s="17">
        <v>0</v>
      </c>
      <c r="N30" s="13"/>
      <c r="O30" s="18">
        <f t="shared" si="0"/>
        <v>0</v>
      </c>
      <c r="P30" s="18">
        <f t="shared" si="1"/>
        <v>0</v>
      </c>
      <c r="Q30" s="18">
        <f t="shared" si="2"/>
        <v>0</v>
      </c>
    </row>
    <row r="31" spans="1:17" ht="34.5">
      <c r="A31" s="15" t="s">
        <v>19</v>
      </c>
      <c r="B31" s="16" t="s">
        <v>20</v>
      </c>
      <c r="C31" s="14" t="s">
        <v>55</v>
      </c>
      <c r="D31" s="15" t="s">
        <v>46</v>
      </c>
      <c r="E31" s="15" t="s">
        <v>23</v>
      </c>
      <c r="F31" s="16" t="s">
        <v>56</v>
      </c>
      <c r="G31" s="17">
        <v>5195743404</v>
      </c>
      <c r="H31" s="17">
        <v>0</v>
      </c>
      <c r="I31" s="17">
        <v>0</v>
      </c>
      <c r="J31" s="17">
        <v>5195743404</v>
      </c>
      <c r="K31" s="17">
        <v>0</v>
      </c>
      <c r="L31" s="17">
        <v>0</v>
      </c>
      <c r="M31" s="17">
        <v>0</v>
      </c>
      <c r="N31" s="13"/>
      <c r="O31" s="18">
        <f t="shared" si="0"/>
        <v>0</v>
      </c>
      <c r="P31" s="18">
        <f t="shared" si="1"/>
        <v>0</v>
      </c>
      <c r="Q31" s="18">
        <f t="shared" si="2"/>
        <v>0</v>
      </c>
    </row>
    <row r="32" spans="1:17" ht="57">
      <c r="A32" s="15" t="s">
        <v>19</v>
      </c>
      <c r="B32" s="16" t="s">
        <v>20</v>
      </c>
      <c r="C32" s="14" t="s">
        <v>57</v>
      </c>
      <c r="D32" s="15" t="s">
        <v>37</v>
      </c>
      <c r="E32" s="15" t="s">
        <v>23</v>
      </c>
      <c r="F32" s="16" t="s">
        <v>58</v>
      </c>
      <c r="G32" s="17">
        <v>6168695014</v>
      </c>
      <c r="H32" s="17">
        <v>0</v>
      </c>
      <c r="I32" s="17">
        <v>0</v>
      </c>
      <c r="J32" s="17">
        <v>6168695014</v>
      </c>
      <c r="K32" s="17">
        <v>0</v>
      </c>
      <c r="L32" s="17">
        <v>0</v>
      </c>
      <c r="M32" s="17">
        <v>0</v>
      </c>
      <c r="N32" s="13"/>
      <c r="O32" s="18">
        <f t="shared" si="0"/>
        <v>0</v>
      </c>
      <c r="P32" s="18">
        <f t="shared" si="1"/>
        <v>0</v>
      </c>
      <c r="Q32" s="18">
        <f t="shared" si="2"/>
        <v>0</v>
      </c>
    </row>
    <row r="33" spans="1:17" ht="57">
      <c r="A33" s="15" t="s">
        <v>19</v>
      </c>
      <c r="B33" s="16" t="s">
        <v>20</v>
      </c>
      <c r="C33" s="14" t="s">
        <v>57</v>
      </c>
      <c r="D33" s="15" t="s">
        <v>46</v>
      </c>
      <c r="E33" s="15" t="s">
        <v>23</v>
      </c>
      <c r="F33" s="16" t="s">
        <v>58</v>
      </c>
      <c r="G33" s="17">
        <v>12331304986</v>
      </c>
      <c r="H33" s="17">
        <v>0</v>
      </c>
      <c r="I33" s="17">
        <v>0</v>
      </c>
      <c r="J33" s="17">
        <v>12331304986</v>
      </c>
      <c r="K33" s="17">
        <v>0</v>
      </c>
      <c r="L33" s="17">
        <v>0</v>
      </c>
      <c r="M33" s="17">
        <v>0</v>
      </c>
      <c r="N33" s="13"/>
      <c r="O33" s="18">
        <f t="shared" si="0"/>
        <v>0</v>
      </c>
      <c r="P33" s="18">
        <f t="shared" si="1"/>
        <v>0</v>
      </c>
      <c r="Q33" s="18">
        <f t="shared" si="2"/>
        <v>0</v>
      </c>
    </row>
    <row r="34" spans="1:17" ht="57">
      <c r="A34" s="15" t="s">
        <v>19</v>
      </c>
      <c r="B34" s="16" t="s">
        <v>20</v>
      </c>
      <c r="C34" s="14" t="s">
        <v>59</v>
      </c>
      <c r="D34" s="15" t="s">
        <v>37</v>
      </c>
      <c r="E34" s="15" t="s">
        <v>23</v>
      </c>
      <c r="F34" s="16" t="s">
        <v>60</v>
      </c>
      <c r="G34" s="17">
        <v>600000000</v>
      </c>
      <c r="H34" s="17">
        <v>0</v>
      </c>
      <c r="I34" s="17">
        <v>0</v>
      </c>
      <c r="J34" s="17">
        <v>600000000</v>
      </c>
      <c r="K34" s="17">
        <v>0</v>
      </c>
      <c r="L34" s="17">
        <v>0</v>
      </c>
      <c r="M34" s="17">
        <v>0</v>
      </c>
      <c r="N34" s="13"/>
      <c r="O34" s="18">
        <f t="shared" si="0"/>
        <v>0</v>
      </c>
      <c r="P34" s="18">
        <f t="shared" si="1"/>
        <v>0</v>
      </c>
      <c r="Q34" s="18">
        <f t="shared" si="2"/>
        <v>0</v>
      </c>
    </row>
    <row r="35" spans="1:17" ht="57">
      <c r="A35" s="15" t="s">
        <v>19</v>
      </c>
      <c r="B35" s="16" t="s">
        <v>20</v>
      </c>
      <c r="C35" s="14" t="s">
        <v>59</v>
      </c>
      <c r="D35" s="15" t="s">
        <v>25</v>
      </c>
      <c r="E35" s="15" t="s">
        <v>23</v>
      </c>
      <c r="F35" s="16" t="s">
        <v>60</v>
      </c>
      <c r="G35" s="17">
        <v>400000000</v>
      </c>
      <c r="H35" s="17">
        <v>0</v>
      </c>
      <c r="I35" s="17">
        <v>0</v>
      </c>
      <c r="J35" s="17">
        <v>400000000</v>
      </c>
      <c r="K35" s="17">
        <v>0</v>
      </c>
      <c r="L35" s="17">
        <v>0</v>
      </c>
      <c r="M35" s="17">
        <v>0</v>
      </c>
      <c r="N35" s="13"/>
      <c r="O35" s="18">
        <f t="shared" si="0"/>
        <v>0</v>
      </c>
      <c r="P35" s="18">
        <f t="shared" si="1"/>
        <v>0</v>
      </c>
      <c r="Q35" s="18">
        <f t="shared" si="2"/>
        <v>0</v>
      </c>
    </row>
    <row r="36" spans="1:17" ht="57">
      <c r="A36" s="15" t="s">
        <v>19</v>
      </c>
      <c r="B36" s="16" t="s">
        <v>20</v>
      </c>
      <c r="C36" s="14" t="s">
        <v>61</v>
      </c>
      <c r="D36" s="15" t="s">
        <v>37</v>
      </c>
      <c r="E36" s="15" t="s">
        <v>23</v>
      </c>
      <c r="F36" s="16" t="s">
        <v>62</v>
      </c>
      <c r="G36" s="17">
        <v>774000000</v>
      </c>
      <c r="H36" s="17">
        <v>0</v>
      </c>
      <c r="I36" s="17">
        <v>0</v>
      </c>
      <c r="J36" s="17">
        <v>774000000</v>
      </c>
      <c r="K36" s="17">
        <v>0</v>
      </c>
      <c r="L36" s="17">
        <v>0</v>
      </c>
      <c r="M36" s="17">
        <v>0</v>
      </c>
      <c r="N36" s="13"/>
      <c r="O36" s="18">
        <f t="shared" si="0"/>
        <v>0</v>
      </c>
      <c r="P36" s="18">
        <f t="shared" si="1"/>
        <v>0</v>
      </c>
      <c r="Q36" s="18">
        <f t="shared" si="2"/>
        <v>0</v>
      </c>
    </row>
    <row r="37" spans="1:17" ht="57">
      <c r="A37" s="15" t="s">
        <v>19</v>
      </c>
      <c r="B37" s="16" t="s">
        <v>20</v>
      </c>
      <c r="C37" s="14" t="s">
        <v>61</v>
      </c>
      <c r="D37" s="15" t="s">
        <v>25</v>
      </c>
      <c r="E37" s="15" t="s">
        <v>23</v>
      </c>
      <c r="F37" s="16" t="s">
        <v>62</v>
      </c>
      <c r="G37" s="17">
        <v>155746688</v>
      </c>
      <c r="H37" s="17">
        <v>0</v>
      </c>
      <c r="I37" s="17">
        <v>0</v>
      </c>
      <c r="J37" s="17">
        <v>155746688</v>
      </c>
      <c r="K37" s="17">
        <v>0</v>
      </c>
      <c r="L37" s="17">
        <v>0</v>
      </c>
      <c r="M37" s="17">
        <v>0</v>
      </c>
      <c r="N37" s="13"/>
      <c r="O37" s="18">
        <f t="shared" si="0"/>
        <v>0</v>
      </c>
      <c r="P37" s="18">
        <f t="shared" si="1"/>
        <v>0</v>
      </c>
      <c r="Q37" s="18">
        <f t="shared" si="2"/>
        <v>0</v>
      </c>
    </row>
    <row r="38" spans="1:17">
      <c r="A38" s="15"/>
      <c r="B38" s="16"/>
      <c r="C38" s="14"/>
      <c r="D38" s="15"/>
      <c r="E38" s="15"/>
      <c r="F38" s="2" t="s">
        <v>68</v>
      </c>
      <c r="G38" s="19">
        <f>SUM(G19:G37)</f>
        <v>61361024492</v>
      </c>
      <c r="H38" s="19">
        <f t="shared" ref="H38:M38" si="3">SUM(H19:H37)</f>
        <v>0</v>
      </c>
      <c r="I38" s="19">
        <f t="shared" si="3"/>
        <v>0</v>
      </c>
      <c r="J38" s="19">
        <f t="shared" si="3"/>
        <v>61361024492</v>
      </c>
      <c r="K38" s="19">
        <f t="shared" si="3"/>
        <v>0</v>
      </c>
      <c r="L38" s="19">
        <f t="shared" si="3"/>
        <v>0</v>
      </c>
      <c r="M38" s="19">
        <f t="shared" si="3"/>
        <v>0</v>
      </c>
      <c r="N38" s="20"/>
      <c r="O38" s="21">
        <f t="shared" si="0"/>
        <v>0</v>
      </c>
      <c r="P38" s="21">
        <f t="shared" si="1"/>
        <v>0</v>
      </c>
      <c r="Q38" s="21">
        <f t="shared" si="2"/>
        <v>0</v>
      </c>
    </row>
    <row r="39" spans="1:17">
      <c r="A39" s="15" t="s">
        <v>1</v>
      </c>
      <c r="B39" s="16" t="s">
        <v>1</v>
      </c>
      <c r="C39" s="14" t="s">
        <v>1</v>
      </c>
      <c r="D39" s="15" t="s">
        <v>1</v>
      </c>
      <c r="E39" s="15" t="s">
        <v>1</v>
      </c>
      <c r="F39" s="2" t="s">
        <v>69</v>
      </c>
      <c r="G39" s="19">
        <v>714836817493</v>
      </c>
      <c r="H39" s="19">
        <v>75443000000</v>
      </c>
      <c r="I39" s="19">
        <v>400466427980.34998</v>
      </c>
      <c r="J39" s="19">
        <v>238927389512.64999</v>
      </c>
      <c r="K39" s="19">
        <v>381388018876.96002</v>
      </c>
      <c r="L39" s="19">
        <v>124669048516.45</v>
      </c>
      <c r="M39" s="19">
        <v>124669048516.45</v>
      </c>
      <c r="N39" s="20"/>
      <c r="O39" s="21">
        <f t="shared" si="0"/>
        <v>53.353158307447522</v>
      </c>
      <c r="P39" s="21">
        <f t="shared" si="1"/>
        <v>17.440210893680057</v>
      </c>
      <c r="Q39" s="21">
        <f t="shared" si="2"/>
        <v>17.440210893680057</v>
      </c>
    </row>
    <row r="40" spans="1:17">
      <c r="A40" s="9" t="s">
        <v>1</v>
      </c>
      <c r="B40" s="25" t="s">
        <v>1</v>
      </c>
      <c r="C40" s="8" t="s">
        <v>1</v>
      </c>
      <c r="D40" s="9" t="s">
        <v>1</v>
      </c>
      <c r="E40" s="9" t="s">
        <v>1</v>
      </c>
      <c r="F40" s="10" t="s">
        <v>1</v>
      </c>
      <c r="G40" s="11" t="s">
        <v>1</v>
      </c>
      <c r="H40" s="11" t="s">
        <v>1</v>
      </c>
      <c r="I40" s="11" t="s">
        <v>1</v>
      </c>
      <c r="J40" s="11" t="s">
        <v>1</v>
      </c>
      <c r="K40" s="11" t="s">
        <v>1</v>
      </c>
      <c r="L40" s="11" t="s">
        <v>1</v>
      </c>
      <c r="M40" s="11" t="s">
        <v>1</v>
      </c>
      <c r="O40" s="7"/>
      <c r="P40" s="7"/>
      <c r="Q40" s="7"/>
    </row>
    <row r="41" spans="1:17" ht="0" hidden="1" customHeight="1"/>
    <row r="42" spans="1:17" ht="33.950000000000003" customHeight="1">
      <c r="G42" s="4"/>
    </row>
    <row r="43" spans="1:17">
      <c r="G43" s="5"/>
    </row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REP_EPG034_EjecucionPresupuesta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FANNY ESMELA GARZON BARRERA</dc:creator>
  <cp:lastModifiedBy>FANNY ESMELA GARZON BARRERA</cp:lastModifiedBy>
  <dcterms:created xsi:type="dcterms:W3CDTF">2023-02-08T22:43:40Z</dcterms:created>
  <dcterms:modified xsi:type="dcterms:W3CDTF">2023-02-08T23:02:33Z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