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garzonb\Desktop\"/>
    </mc:Choice>
  </mc:AlternateContent>
  <xr:revisionPtr revIDLastSave="0" documentId="13_ncr:1_{F0931E74-CD69-412B-B98F-A0AB6FD921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5" i="1"/>
  <c r="G29" i="1"/>
  <c r="H29" i="1"/>
  <c r="I29" i="1"/>
  <c r="J29" i="1"/>
  <c r="K29" i="1"/>
  <c r="L29" i="1"/>
  <c r="M29" i="1"/>
  <c r="G18" i="1"/>
  <c r="H18" i="1"/>
  <c r="I18" i="1"/>
  <c r="J18" i="1"/>
  <c r="K18" i="1"/>
  <c r="L18" i="1"/>
  <c r="M18" i="1"/>
  <c r="G14" i="1"/>
  <c r="H14" i="1"/>
  <c r="I14" i="1"/>
  <c r="J14" i="1"/>
  <c r="K14" i="1"/>
  <c r="L14" i="1"/>
  <c r="M14" i="1"/>
  <c r="G8" i="1"/>
  <c r="H8" i="1"/>
  <c r="I8" i="1"/>
  <c r="J8" i="1"/>
  <c r="K8" i="1"/>
  <c r="L8" i="1"/>
  <c r="M8" i="1"/>
</calcChain>
</file>

<file path=xl/sharedStrings.xml><?xml version="1.0" encoding="utf-8"?>
<sst xmlns="http://schemas.openxmlformats.org/spreadsheetml/2006/main" count="203" uniqueCount="69">
  <si>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</si>
  <si>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</si>
  <si>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</si>
  <si>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</si>
  <si>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</si>
  <si>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</si>
  <si>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</si>
  <si>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</si>
  <si>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</si>
  <si>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REC</t>
  </si>
  <si>
    <t>SIT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</si>
  <si>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</si>
  <si>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</si>
  <si>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</si>
  <si>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</si>
  <si>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</si>
  <si>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</si>
  <si>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</si>
  <si>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</si>
  <si>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11-02-00</t>
  </si>
  <si>
    <t>FONDO ROTATORIO DEL MINISTERIO DE RELACIONES EXTERIORES</t>
  </si>
  <si>
    <t>A-02</t>
  </si>
  <si>
    <t>10</t>
  </si>
  <si>
    <t>CSF</t>
  </si>
  <si>
    <t>ADQUISICIÓN DE BIENES  Y SERVICIOS</t>
  </si>
  <si>
    <t>11</t>
  </si>
  <si>
    <t>SSF</t>
  </si>
  <si>
    <t>20</t>
  </si>
  <si>
    <t>A-03-02-02</t>
  </si>
  <si>
    <t>A ORGANIZACIONES INTERNACIONALES</t>
  </si>
  <si>
    <t>A-03-03-01-039</t>
  </si>
  <si>
    <t>IMPLEMENTACIÓN LEY 985 DE 2005 SOBRE TRATA DE PERSONAS</t>
  </si>
  <si>
    <t>A-03-03-01-052</t>
  </si>
  <si>
    <t>PLAN DE PROMOCIÓN DE COLOMBIA EN EL EXTERIOR</t>
  </si>
  <si>
    <t>A-03-03-01-999</t>
  </si>
  <si>
    <t>OTRAS TRANSFERENCIAS - DISTRIBUCIÓN PREVIO CONCEPTO DGPPN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</si>
  <si>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</si>
  <si>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</si>
  <si>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</si>
  <si>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</si>
  <si>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</si>
  <si>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</si>
  <si>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C-1102-1002-2</t>
  </si>
  <si>
    <t>MEJORAMIENTO DE CAPACIDADES LOCALES EN LAS CASAS LÚDICAS EN EL MARCO DEL PROGRAMA INTEGRAL NIÑOS, NIÑAS Y ADOLESCENTES CON OPORTUNIDADES  NACIONAL</t>
  </si>
  <si>
    <t>C-1103-1002-5</t>
  </si>
  <si>
    <t>FORTALECIMIENTO DE LA OFERTA INSTITUCIONAL  PARA LA VINCULACIÓN Y ATENCIÓN DE LOS COLOMBIANOS EN EL EXTERIOR  NACIONAL</t>
  </si>
  <si>
    <t>13</t>
  </si>
  <si>
    <t>C-1103-1002-6</t>
  </si>
  <si>
    <t>FORTALECIMIENTO DE ESTRATEGIAS DE ACOMPAÑAMIENTO AL RETORNO DE CONNACIONALES PROCEDENTES DEL EXTERIOR  NACIONAL</t>
  </si>
  <si>
    <t>C-1103-1002-7</t>
  </si>
  <si>
    <t>IMPLEMENTACION DE MEDIDAS DE ATENCION Y REPARACION INTEGRAL A VICTIMAS EN EL EXTERIOR EN EL MARCO DE COMPETENCIAS DEL MINISTERIO DE RELACIONES EXTERIORES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</si>
  <si>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</si>
  <si>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</si>
  <si>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C-1199-1002-3</t>
  </si>
  <si>
    <t>FORTALECIMIENTO DE LA GESTIÓN DOCUMENTAL EN EL MINISTERIO DE RELACIONES EXTERIORES Y SU FONDO ROTATORIO  BOGOTÁ</t>
  </si>
  <si>
    <t>C-1199-1002-4</t>
  </si>
  <si>
    <t>MEJORAMIENTO TECNOLÓGICO DEL MINISTERIO DE RELACIONES EXTERIORES  NACIONAL</t>
  </si>
  <si>
    <t>C-1199-1002-5</t>
  </si>
  <si>
    <t>FORTALECIMIENTO DE LA INFRAESTRUCTURA DEL MINISTERIO DE RELACIONES EXTERIORES PARA EL DESARROLLO DE LOS PROCESOS MISIONALES  NACIONAL-[PREVIO CONCEPTO  DNP]</t>
  </si>
  <si>
    <t>C-1199-1002-6</t>
  </si>
  <si>
    <t>FORTALECIMIENTO DEL MODELO INTEGRAL DE CAPACITACIÓN DE LOS FUNCIONARIOS DEL MINISTERIO DE RELACIONES EXTERIORES  NACIONAL</t>
  </si>
  <si>
    <t>TOTAL ADQUISICIÓN DE BIENES  Y SERVICIOS</t>
  </si>
  <si>
    <t>PORC COMP</t>
  </si>
  <si>
    <t>PORC OBLIG</t>
  </si>
  <si>
    <t>PORC PAGO</t>
  </si>
  <si>
    <t>TOTAL TRANSFERENCIAS CORRIENTES</t>
  </si>
  <si>
    <t>TOTAL GASTOS POR TRIBUTOS, MULTAS Y SANCIONES</t>
  </si>
  <si>
    <t>TOTAL INVERSION</t>
  </si>
  <si>
    <t>TOTAL PRESUPUESTO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</si>
</sst>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2">
    <xf numFmtId="0" fontId="0" fillId="0" borderId="0" xfId="0" applyFont="1" applyFill="1" applyBorder="1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1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1" fillId="0" borderId="4" xfId="0" applyNumberFormat="1" applyFont="1" applyFill="1" applyBorder="1" applyAlignment="1">
      <alignment horizontal="right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1" fillId="2" borderId="2" xfId="0" applyNumberFormat="1" applyFont="1" applyFill="1" applyBorder="1" applyAlignment="1">
      <alignment horizontal="right" vertical="center" wrapText="1" readingOrder="1"/>
    </xf>
    <xf numFmtId="0" fontId="2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2" fontId="2" fillId="0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 readingOrder="1"/>
    </xf>
    <xf numFmtId="2" fontId="4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showGridLines="0" tabSelected="1" topLeftCell="B1" workbookViewId="0">
      <selection activeCell="Q18" sqref="Q18"/>
    </sheetView>
  </sheetViews>
  <sheetFormatPr baseColWidth="10" defaultRowHeight="12" x14ac:dyDescent="0.2"/>
  <cols>
    <col min="1" max="1" width="13.42578125" style="3" customWidth="1"/>
    <col min="2" max="2" width="27" style="3" customWidth="1"/>
    <col min="3" max="3" width="18.28515625" style="3" customWidth="1"/>
    <col min="4" max="4" width="8" style="3" customWidth="1"/>
    <col min="5" max="5" width="9.5703125" style="3" customWidth="1"/>
    <col min="6" max="6" width="27.5703125" style="3" customWidth="1"/>
    <col min="7" max="13" width="18.85546875" style="3" customWidth="1"/>
    <col min="14" max="14" width="0" style="3" hidden="1" customWidth="1"/>
    <col min="15" max="16" width="11.140625" style="3" bestFit="1" customWidth="1"/>
    <col min="17" max="16384" width="11.42578125" style="3"/>
  </cols>
  <sheetData>
    <row r="1" spans="1:17" x14ac:dyDescent="0.2">
      <c r="A1" s="1" t="s">
        <v>0</v>
      </c>
      <c r="B1" s="1">
        <v>2022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</row>
    <row r="2" spans="1:17" x14ac:dyDescent="0.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</row>
    <row r="3" spans="1:17" x14ac:dyDescent="0.2">
      <c r="A3" s="4" t="s">
        <v>4</v>
      </c>
      <c r="B3" s="4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</row>
    <row r="4" spans="1:17" x14ac:dyDescent="0.2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6"/>
      <c r="O4" s="17" t="s">
        <v>62</v>
      </c>
      <c r="P4" s="17" t="s">
        <v>63</v>
      </c>
      <c r="Q4" s="17" t="s">
        <v>64</v>
      </c>
    </row>
    <row r="5" spans="1:17" ht="36" x14ac:dyDescent="0.2">
      <c r="A5" s="11" t="s">
        <v>19</v>
      </c>
      <c r="B5" s="12" t="s">
        <v>20</v>
      </c>
      <c r="C5" s="13" t="s">
        <v>21</v>
      </c>
      <c r="D5" s="11" t="s">
        <v>22</v>
      </c>
      <c r="E5" s="11" t="s">
        <v>23</v>
      </c>
      <c r="F5" s="12" t="s">
        <v>24</v>
      </c>
      <c r="G5" s="14">
        <v>144705000000</v>
      </c>
      <c r="H5" s="14">
        <v>0</v>
      </c>
      <c r="I5" s="14">
        <v>143381149365.29001</v>
      </c>
      <c r="J5" s="14">
        <v>1323850634.71</v>
      </c>
      <c r="K5" s="14">
        <v>143184407948.26999</v>
      </c>
      <c r="L5" s="14">
        <v>114696764363.78999</v>
      </c>
      <c r="M5" s="14">
        <v>114696764363.78999</v>
      </c>
      <c r="N5" s="16"/>
      <c r="O5" s="18">
        <f>K5*100/G5</f>
        <v>98.949177947043978</v>
      </c>
      <c r="P5" s="18">
        <f>L5*100/G5</f>
        <v>79.262474941287451</v>
      </c>
      <c r="Q5" s="18">
        <f>M5*100/G5</f>
        <v>79.262474941287451</v>
      </c>
    </row>
    <row r="6" spans="1:17" ht="36" x14ac:dyDescent="0.2">
      <c r="A6" s="11" t="s">
        <v>19</v>
      </c>
      <c r="B6" s="12" t="s">
        <v>20</v>
      </c>
      <c r="C6" s="13" t="s">
        <v>21</v>
      </c>
      <c r="D6" s="11" t="s">
        <v>25</v>
      </c>
      <c r="E6" s="11" t="s">
        <v>26</v>
      </c>
      <c r="F6" s="12" t="s">
        <v>24</v>
      </c>
      <c r="G6" s="14">
        <v>9604056976</v>
      </c>
      <c r="H6" s="14">
        <v>0</v>
      </c>
      <c r="I6" s="14">
        <v>9397307959.9200001</v>
      </c>
      <c r="J6" s="14">
        <v>206749016.08000001</v>
      </c>
      <c r="K6" s="14">
        <v>9340746687.1000004</v>
      </c>
      <c r="L6" s="14">
        <v>8996089515.3899994</v>
      </c>
      <c r="M6" s="14">
        <v>8996089515.3899994</v>
      </c>
      <c r="N6" s="16"/>
      <c r="O6" s="18">
        <f t="shared" ref="O6:O30" si="0">K6*100/G6</f>
        <v>97.25834311939218</v>
      </c>
      <c r="P6" s="18">
        <f t="shared" ref="P6:P30" si="1">L6*100/G6</f>
        <v>93.669680822080949</v>
      </c>
      <c r="Q6" s="18">
        <f t="shared" ref="Q6:Q30" si="2">M6*100/G6</f>
        <v>93.669680822080949</v>
      </c>
    </row>
    <row r="7" spans="1:17" ht="36" x14ac:dyDescent="0.2">
      <c r="A7" s="11" t="s">
        <v>19</v>
      </c>
      <c r="B7" s="12" t="s">
        <v>20</v>
      </c>
      <c r="C7" s="13" t="s">
        <v>21</v>
      </c>
      <c r="D7" s="11" t="s">
        <v>27</v>
      </c>
      <c r="E7" s="11" t="s">
        <v>23</v>
      </c>
      <c r="F7" s="12" t="s">
        <v>24</v>
      </c>
      <c r="G7" s="14">
        <v>171900000000</v>
      </c>
      <c r="H7" s="14">
        <v>0</v>
      </c>
      <c r="I7" s="14">
        <v>155929715362.56</v>
      </c>
      <c r="J7" s="14">
        <v>15970284637.440001</v>
      </c>
      <c r="K7" s="14">
        <v>147029790469.41</v>
      </c>
      <c r="L7" s="14">
        <v>108011711386</v>
      </c>
      <c r="M7" s="14">
        <v>107599130078.13</v>
      </c>
      <c r="N7" s="16"/>
      <c r="O7" s="18">
        <f t="shared" si="0"/>
        <v>85.532164321937174</v>
      </c>
      <c r="P7" s="18">
        <f t="shared" si="1"/>
        <v>62.834038037230947</v>
      </c>
      <c r="Q7" s="18">
        <f t="shared" si="2"/>
        <v>62.594025641727747</v>
      </c>
    </row>
    <row r="8" spans="1:17" ht="37.5" customHeight="1" x14ac:dyDescent="0.2">
      <c r="A8" s="11"/>
      <c r="B8" s="12"/>
      <c r="C8" s="13"/>
      <c r="D8" s="11"/>
      <c r="E8" s="11"/>
      <c r="F8" s="19" t="s">
        <v>61</v>
      </c>
      <c r="G8" s="15">
        <f>SUM(G5:G7)</f>
        <v>326209056976</v>
      </c>
      <c r="H8" s="15">
        <f>SUM(H5:H7)</f>
        <v>0</v>
      </c>
      <c r="I8" s="15">
        <f>SUM(I5:I7)</f>
        <v>308708172687.77002</v>
      </c>
      <c r="J8" s="15">
        <f>SUM(J5:J7)</f>
        <v>17500884288.23</v>
      </c>
      <c r="K8" s="15">
        <f>SUM(K5:K7)</f>
        <v>299554945104.78003</v>
      </c>
      <c r="L8" s="15">
        <f>SUM(L5:L7)</f>
        <v>231704565265.17999</v>
      </c>
      <c r="M8" s="15">
        <f>SUM(M5:M7)</f>
        <v>231291983957.31</v>
      </c>
      <c r="N8" s="16"/>
      <c r="O8" s="20">
        <f t="shared" si="0"/>
        <v>91.829131870737427</v>
      </c>
      <c r="P8" s="20">
        <f t="shared" si="1"/>
        <v>71.029470307511133</v>
      </c>
      <c r="Q8" s="20">
        <f t="shared" si="2"/>
        <v>70.90299273153741</v>
      </c>
    </row>
    <row r="9" spans="1:17" ht="36" x14ac:dyDescent="0.2">
      <c r="A9" s="11" t="s">
        <v>19</v>
      </c>
      <c r="B9" s="12" t="s">
        <v>20</v>
      </c>
      <c r="C9" s="13" t="s">
        <v>28</v>
      </c>
      <c r="D9" s="11" t="s">
        <v>22</v>
      </c>
      <c r="E9" s="11" t="s">
        <v>23</v>
      </c>
      <c r="F9" s="12" t="s">
        <v>29</v>
      </c>
      <c r="G9" s="14">
        <v>131764000000</v>
      </c>
      <c r="H9" s="14">
        <v>0</v>
      </c>
      <c r="I9" s="14">
        <v>108436276919.92</v>
      </c>
      <c r="J9" s="14">
        <v>23327723080.080002</v>
      </c>
      <c r="K9" s="14">
        <v>108436268895.48</v>
      </c>
      <c r="L9" s="14">
        <v>108436268895.48</v>
      </c>
      <c r="M9" s="14">
        <v>108435081477.48</v>
      </c>
      <c r="N9" s="16"/>
      <c r="O9" s="18">
        <f t="shared" si="0"/>
        <v>82.295823514374177</v>
      </c>
      <c r="P9" s="18">
        <f t="shared" si="1"/>
        <v>82.295823514374177</v>
      </c>
      <c r="Q9" s="18">
        <f t="shared" si="2"/>
        <v>82.294922344100058</v>
      </c>
    </row>
    <row r="10" spans="1:17" ht="36" x14ac:dyDescent="0.2">
      <c r="A10" s="11" t="s">
        <v>19</v>
      </c>
      <c r="B10" s="12" t="s">
        <v>20</v>
      </c>
      <c r="C10" s="13" t="s">
        <v>28</v>
      </c>
      <c r="D10" s="11" t="s">
        <v>27</v>
      </c>
      <c r="E10" s="11" t="s">
        <v>23</v>
      </c>
      <c r="F10" s="12" t="s">
        <v>29</v>
      </c>
      <c r="G10" s="14">
        <v>600000000</v>
      </c>
      <c r="H10" s="14">
        <v>0</v>
      </c>
      <c r="I10" s="14">
        <v>238349382.68000001</v>
      </c>
      <c r="J10" s="14">
        <v>361650617.31999999</v>
      </c>
      <c r="K10" s="14">
        <v>238349382.68000001</v>
      </c>
      <c r="L10" s="14">
        <v>238349382.68000001</v>
      </c>
      <c r="M10" s="14">
        <v>238349382.68000001</v>
      </c>
      <c r="N10" s="16"/>
      <c r="O10" s="18">
        <f t="shared" si="0"/>
        <v>39.724897113333334</v>
      </c>
      <c r="P10" s="18">
        <f t="shared" si="1"/>
        <v>39.724897113333334</v>
      </c>
      <c r="Q10" s="18">
        <f t="shared" si="2"/>
        <v>39.724897113333334</v>
      </c>
    </row>
    <row r="11" spans="1:17" ht="36" x14ac:dyDescent="0.2">
      <c r="A11" s="11" t="s">
        <v>19</v>
      </c>
      <c r="B11" s="12" t="s">
        <v>20</v>
      </c>
      <c r="C11" s="13" t="s">
        <v>30</v>
      </c>
      <c r="D11" s="11" t="s">
        <v>27</v>
      </c>
      <c r="E11" s="11" t="s">
        <v>23</v>
      </c>
      <c r="F11" s="12" t="s">
        <v>31</v>
      </c>
      <c r="G11" s="14">
        <v>150000000</v>
      </c>
      <c r="H11" s="14">
        <v>0</v>
      </c>
      <c r="I11" s="14">
        <v>0</v>
      </c>
      <c r="J11" s="14">
        <v>150000000</v>
      </c>
      <c r="K11" s="14">
        <v>0</v>
      </c>
      <c r="L11" s="14">
        <v>0</v>
      </c>
      <c r="M11" s="14">
        <v>0</v>
      </c>
      <c r="N11" s="16"/>
      <c r="O11" s="18">
        <f t="shared" si="0"/>
        <v>0</v>
      </c>
      <c r="P11" s="18">
        <f t="shared" si="1"/>
        <v>0</v>
      </c>
      <c r="Q11" s="18">
        <f t="shared" si="2"/>
        <v>0</v>
      </c>
    </row>
    <row r="12" spans="1:17" ht="36" x14ac:dyDescent="0.2">
      <c r="A12" s="11" t="s">
        <v>19</v>
      </c>
      <c r="B12" s="12" t="s">
        <v>20</v>
      </c>
      <c r="C12" s="13" t="s">
        <v>32</v>
      </c>
      <c r="D12" s="11" t="s">
        <v>27</v>
      </c>
      <c r="E12" s="11" t="s">
        <v>23</v>
      </c>
      <c r="F12" s="12" t="s">
        <v>33</v>
      </c>
      <c r="G12" s="14">
        <v>6000000000</v>
      </c>
      <c r="H12" s="14">
        <v>0</v>
      </c>
      <c r="I12" s="14">
        <v>5580311257.7600002</v>
      </c>
      <c r="J12" s="14">
        <v>419688742.24000001</v>
      </c>
      <c r="K12" s="14">
        <v>5500686257.7600002</v>
      </c>
      <c r="L12" s="14">
        <v>4893984980.7600002</v>
      </c>
      <c r="M12" s="14">
        <v>4893984980.7600002</v>
      </c>
      <c r="N12" s="16"/>
      <c r="O12" s="18">
        <f t="shared" si="0"/>
        <v>91.678104296000001</v>
      </c>
      <c r="P12" s="18">
        <f t="shared" si="1"/>
        <v>81.566416345999997</v>
      </c>
      <c r="Q12" s="18">
        <f t="shared" si="2"/>
        <v>81.566416345999997</v>
      </c>
    </row>
    <row r="13" spans="1:17" ht="36" x14ac:dyDescent="0.2">
      <c r="A13" s="11" t="s">
        <v>19</v>
      </c>
      <c r="B13" s="12" t="s">
        <v>20</v>
      </c>
      <c r="C13" s="13" t="s">
        <v>34</v>
      </c>
      <c r="D13" s="11" t="s">
        <v>22</v>
      </c>
      <c r="E13" s="11" t="s">
        <v>23</v>
      </c>
      <c r="F13" s="12" t="s">
        <v>35</v>
      </c>
      <c r="G13" s="14">
        <v>183771000000</v>
      </c>
      <c r="H13" s="14">
        <v>127936036742</v>
      </c>
      <c r="I13" s="14">
        <v>55834963258</v>
      </c>
      <c r="J13" s="14">
        <v>0</v>
      </c>
      <c r="K13" s="14">
        <v>0</v>
      </c>
      <c r="L13" s="14">
        <v>0</v>
      </c>
      <c r="M13" s="14">
        <v>0</v>
      </c>
      <c r="N13" s="16"/>
      <c r="O13" s="18">
        <f t="shared" si="0"/>
        <v>0</v>
      </c>
      <c r="P13" s="18">
        <f t="shared" si="1"/>
        <v>0</v>
      </c>
      <c r="Q13" s="18">
        <f t="shared" si="2"/>
        <v>0</v>
      </c>
    </row>
    <row r="14" spans="1:17" ht="39.75" customHeight="1" x14ac:dyDescent="0.2">
      <c r="A14" s="11"/>
      <c r="B14" s="12"/>
      <c r="C14" s="13"/>
      <c r="D14" s="11"/>
      <c r="E14" s="11"/>
      <c r="F14" s="19" t="s">
        <v>65</v>
      </c>
      <c r="G14" s="15">
        <f>SUM(G9:G13)</f>
        <v>322285000000</v>
      </c>
      <c r="H14" s="15">
        <f>SUM(H9:H13)</f>
        <v>127936036742</v>
      </c>
      <c r="I14" s="15">
        <f>SUM(I9:I13)</f>
        <v>170089900818.35999</v>
      </c>
      <c r="J14" s="15">
        <f>SUM(J9:J13)</f>
        <v>24259062439.640003</v>
      </c>
      <c r="K14" s="15">
        <f>SUM(K9:K13)</f>
        <v>114175304535.91998</v>
      </c>
      <c r="L14" s="15">
        <f>SUM(L9:L13)</f>
        <v>113568603258.91998</v>
      </c>
      <c r="M14" s="15">
        <f>SUM(M9:M13)</f>
        <v>113567415840.91998</v>
      </c>
      <c r="N14" s="16"/>
      <c r="O14" s="20">
        <f t="shared" si="0"/>
        <v>35.426813080323313</v>
      </c>
      <c r="P14" s="20">
        <f t="shared" si="1"/>
        <v>35.238563153395283</v>
      </c>
      <c r="Q14" s="20">
        <f t="shared" si="2"/>
        <v>35.238194716142537</v>
      </c>
    </row>
    <row r="15" spans="1:17" ht="36" x14ac:dyDescent="0.2">
      <c r="A15" s="11" t="s">
        <v>19</v>
      </c>
      <c r="B15" s="12" t="s">
        <v>20</v>
      </c>
      <c r="C15" s="13" t="s">
        <v>36</v>
      </c>
      <c r="D15" s="11" t="s">
        <v>27</v>
      </c>
      <c r="E15" s="11" t="s">
        <v>23</v>
      </c>
      <c r="F15" s="12" t="s">
        <v>37</v>
      </c>
      <c r="G15" s="14">
        <v>585000000</v>
      </c>
      <c r="H15" s="14">
        <v>0</v>
      </c>
      <c r="I15" s="14">
        <v>543727234.14999998</v>
      </c>
      <c r="J15" s="14">
        <v>41272765.850000001</v>
      </c>
      <c r="K15" s="14">
        <v>542335763.84000003</v>
      </c>
      <c r="L15" s="14">
        <v>540530280.14999998</v>
      </c>
      <c r="M15" s="14">
        <v>540530280.14999998</v>
      </c>
      <c r="N15" s="16"/>
      <c r="O15" s="18">
        <f t="shared" si="0"/>
        <v>92.706968177777782</v>
      </c>
      <c r="P15" s="18">
        <f t="shared" si="1"/>
        <v>92.398338487179487</v>
      </c>
      <c r="Q15" s="18">
        <f t="shared" si="2"/>
        <v>92.398338487179487</v>
      </c>
    </row>
    <row r="16" spans="1:17" ht="36" x14ac:dyDescent="0.2">
      <c r="A16" s="11" t="s">
        <v>19</v>
      </c>
      <c r="B16" s="12" t="s">
        <v>20</v>
      </c>
      <c r="C16" s="13" t="s">
        <v>38</v>
      </c>
      <c r="D16" s="11" t="s">
        <v>27</v>
      </c>
      <c r="E16" s="11" t="s">
        <v>23</v>
      </c>
      <c r="F16" s="12" t="s">
        <v>39</v>
      </c>
      <c r="G16" s="14">
        <v>8000000</v>
      </c>
      <c r="H16" s="14">
        <v>0</v>
      </c>
      <c r="I16" s="14">
        <v>5846407</v>
      </c>
      <c r="J16" s="14">
        <v>2153593</v>
      </c>
      <c r="K16" s="14">
        <v>5846407</v>
      </c>
      <c r="L16" s="14">
        <v>5846407</v>
      </c>
      <c r="M16" s="14">
        <v>5846407</v>
      </c>
      <c r="N16" s="16"/>
      <c r="O16" s="18">
        <f t="shared" si="0"/>
        <v>73.080087500000005</v>
      </c>
      <c r="P16" s="18">
        <f t="shared" si="1"/>
        <v>73.080087500000005</v>
      </c>
      <c r="Q16" s="18">
        <f t="shared" si="2"/>
        <v>73.080087500000005</v>
      </c>
    </row>
    <row r="17" spans="1:17" ht="36" x14ac:dyDescent="0.2">
      <c r="A17" s="11" t="s">
        <v>19</v>
      </c>
      <c r="B17" s="12" t="s">
        <v>20</v>
      </c>
      <c r="C17" s="13" t="s">
        <v>40</v>
      </c>
      <c r="D17" s="11" t="s">
        <v>25</v>
      </c>
      <c r="E17" s="11" t="s">
        <v>26</v>
      </c>
      <c r="F17" s="12" t="s">
        <v>41</v>
      </c>
      <c r="G17" s="14">
        <v>1313000000</v>
      </c>
      <c r="H17" s="14">
        <v>0</v>
      </c>
      <c r="I17" s="14">
        <v>0</v>
      </c>
      <c r="J17" s="14">
        <v>1313000000</v>
      </c>
      <c r="K17" s="14">
        <v>0</v>
      </c>
      <c r="L17" s="14">
        <v>0</v>
      </c>
      <c r="M17" s="14">
        <v>0</v>
      </c>
      <c r="N17" s="16"/>
      <c r="O17" s="18">
        <f t="shared" si="0"/>
        <v>0</v>
      </c>
      <c r="P17" s="18">
        <f t="shared" si="1"/>
        <v>0</v>
      </c>
      <c r="Q17" s="18">
        <f t="shared" si="2"/>
        <v>0</v>
      </c>
    </row>
    <row r="18" spans="1:17" ht="27.75" customHeight="1" x14ac:dyDescent="0.2">
      <c r="A18" s="11"/>
      <c r="B18" s="12"/>
      <c r="C18" s="13"/>
      <c r="D18" s="11"/>
      <c r="E18" s="11"/>
      <c r="F18" s="19" t="s">
        <v>66</v>
      </c>
      <c r="G18" s="15">
        <f>SUM(G15:G17)</f>
        <v>1906000000</v>
      </c>
      <c r="H18" s="15">
        <f>SUM(H15:H17)</f>
        <v>0</v>
      </c>
      <c r="I18" s="15">
        <f>SUM(I15:I17)</f>
        <v>549573641.14999998</v>
      </c>
      <c r="J18" s="15">
        <f>SUM(J15:J17)</f>
        <v>1356426358.8499999</v>
      </c>
      <c r="K18" s="15">
        <f>SUM(K15:K17)</f>
        <v>548182170.84000003</v>
      </c>
      <c r="L18" s="15">
        <f>SUM(L15:L17)</f>
        <v>546376687.14999998</v>
      </c>
      <c r="M18" s="15">
        <f>SUM(M15:M17)</f>
        <v>546376687.14999998</v>
      </c>
      <c r="N18" s="16"/>
      <c r="O18" s="20">
        <f t="shared" si="0"/>
        <v>28.760869403987407</v>
      </c>
      <c r="P18" s="20">
        <f t="shared" si="1"/>
        <v>28.666143082371459</v>
      </c>
      <c r="Q18" s="20">
        <f t="shared" si="2"/>
        <v>28.666143082371459</v>
      </c>
    </row>
    <row r="19" spans="1:17" ht="84" x14ac:dyDescent="0.2">
      <c r="A19" s="11" t="s">
        <v>19</v>
      </c>
      <c r="B19" s="12" t="s">
        <v>20</v>
      </c>
      <c r="C19" s="13" t="s">
        <v>42</v>
      </c>
      <c r="D19" s="11" t="s">
        <v>25</v>
      </c>
      <c r="E19" s="11" t="s">
        <v>23</v>
      </c>
      <c r="F19" s="12" t="s">
        <v>43</v>
      </c>
      <c r="G19" s="14">
        <v>700000000</v>
      </c>
      <c r="H19" s="14">
        <v>0</v>
      </c>
      <c r="I19" s="14">
        <v>660205900.70000005</v>
      </c>
      <c r="J19" s="14">
        <v>39794099.299999997</v>
      </c>
      <c r="K19" s="14">
        <v>296529100</v>
      </c>
      <c r="L19" s="14">
        <v>0</v>
      </c>
      <c r="M19" s="14">
        <v>0</v>
      </c>
      <c r="N19" s="16"/>
      <c r="O19" s="18">
        <f t="shared" si="0"/>
        <v>42.3613</v>
      </c>
      <c r="P19" s="18">
        <f t="shared" si="1"/>
        <v>0</v>
      </c>
      <c r="Q19" s="18">
        <f t="shared" si="2"/>
        <v>0</v>
      </c>
    </row>
    <row r="20" spans="1:17" ht="60" x14ac:dyDescent="0.2">
      <c r="A20" s="11" t="s">
        <v>19</v>
      </c>
      <c r="B20" s="12" t="s">
        <v>20</v>
      </c>
      <c r="C20" s="13" t="s">
        <v>44</v>
      </c>
      <c r="D20" s="11" t="s">
        <v>25</v>
      </c>
      <c r="E20" s="11" t="s">
        <v>23</v>
      </c>
      <c r="F20" s="12" t="s">
        <v>45</v>
      </c>
      <c r="G20" s="14">
        <v>2854403919</v>
      </c>
      <c r="H20" s="14">
        <v>0</v>
      </c>
      <c r="I20" s="14">
        <v>2758963682.5</v>
      </c>
      <c r="J20" s="14">
        <v>95440236.5</v>
      </c>
      <c r="K20" s="14">
        <v>2758963682.5</v>
      </c>
      <c r="L20" s="14">
        <v>2758963682.5</v>
      </c>
      <c r="M20" s="14">
        <v>2758963682.5</v>
      </c>
      <c r="N20" s="16"/>
      <c r="O20" s="18">
        <f t="shared" si="0"/>
        <v>96.656386439749696</v>
      </c>
      <c r="P20" s="18">
        <f t="shared" si="1"/>
        <v>96.656386439749696</v>
      </c>
      <c r="Q20" s="18">
        <f t="shared" si="2"/>
        <v>96.656386439749696</v>
      </c>
    </row>
    <row r="21" spans="1:17" ht="60" x14ac:dyDescent="0.2">
      <c r="A21" s="11" t="s">
        <v>19</v>
      </c>
      <c r="B21" s="12" t="s">
        <v>20</v>
      </c>
      <c r="C21" s="13" t="s">
        <v>44</v>
      </c>
      <c r="D21" s="11" t="s">
        <v>46</v>
      </c>
      <c r="E21" s="11" t="s">
        <v>23</v>
      </c>
      <c r="F21" s="12" t="s">
        <v>45</v>
      </c>
      <c r="G21" s="14">
        <v>3972969881</v>
      </c>
      <c r="H21" s="14">
        <v>0</v>
      </c>
      <c r="I21" s="14">
        <v>657000000</v>
      </c>
      <c r="J21" s="14">
        <v>3315969881</v>
      </c>
      <c r="K21" s="14">
        <v>657000000</v>
      </c>
      <c r="L21" s="14">
        <v>29166666</v>
      </c>
      <c r="M21" s="14">
        <v>29166666</v>
      </c>
      <c r="N21" s="16"/>
      <c r="O21" s="18">
        <f t="shared" si="0"/>
        <v>16.536747563629465</v>
      </c>
      <c r="P21" s="18">
        <f t="shared" si="1"/>
        <v>0.73412753868294423</v>
      </c>
      <c r="Q21" s="18">
        <f t="shared" si="2"/>
        <v>0.73412753868294423</v>
      </c>
    </row>
    <row r="22" spans="1:17" ht="84" x14ac:dyDescent="0.2">
      <c r="A22" s="11" t="s">
        <v>19</v>
      </c>
      <c r="B22" s="12" t="s">
        <v>20</v>
      </c>
      <c r="C22" s="13" t="s">
        <v>47</v>
      </c>
      <c r="D22" s="11" t="s">
        <v>25</v>
      </c>
      <c r="E22" s="11" t="s">
        <v>23</v>
      </c>
      <c r="F22" s="12" t="s">
        <v>48</v>
      </c>
      <c r="G22" s="14">
        <v>2150000000</v>
      </c>
      <c r="H22" s="14">
        <v>0</v>
      </c>
      <c r="I22" s="14">
        <v>2062304000</v>
      </c>
      <c r="J22" s="14">
        <v>87696000</v>
      </c>
      <c r="K22" s="14">
        <v>2021318000</v>
      </c>
      <c r="L22" s="14">
        <v>491997333</v>
      </c>
      <c r="M22" s="14">
        <v>491997333</v>
      </c>
      <c r="N22" s="16"/>
      <c r="O22" s="18">
        <f t="shared" si="0"/>
        <v>94.014790697674414</v>
      </c>
      <c r="P22" s="18">
        <f t="shared" si="1"/>
        <v>22.88359688372093</v>
      </c>
      <c r="Q22" s="18">
        <f t="shared" si="2"/>
        <v>22.88359688372093</v>
      </c>
    </row>
    <row r="23" spans="1:17" ht="84" x14ac:dyDescent="0.2">
      <c r="A23" s="11" t="s">
        <v>19</v>
      </c>
      <c r="B23" s="12" t="s">
        <v>20</v>
      </c>
      <c r="C23" s="13" t="s">
        <v>49</v>
      </c>
      <c r="D23" s="11" t="s">
        <v>25</v>
      </c>
      <c r="E23" s="11" t="s">
        <v>23</v>
      </c>
      <c r="F23" s="12" t="s">
        <v>50</v>
      </c>
      <c r="G23" s="14">
        <v>1822626200</v>
      </c>
      <c r="H23" s="14">
        <v>0</v>
      </c>
      <c r="I23" s="14">
        <v>1040312180.65</v>
      </c>
      <c r="J23" s="14">
        <v>782314019.35000002</v>
      </c>
      <c r="K23" s="14">
        <v>1014212180.65</v>
      </c>
      <c r="L23" s="14">
        <v>922197180.64999998</v>
      </c>
      <c r="M23" s="14">
        <v>922197180.64999998</v>
      </c>
      <c r="N23" s="16"/>
      <c r="O23" s="18">
        <f t="shared" si="0"/>
        <v>55.645649154500248</v>
      </c>
      <c r="P23" s="18">
        <f t="shared" si="1"/>
        <v>50.597164720335961</v>
      </c>
      <c r="Q23" s="18">
        <f t="shared" si="2"/>
        <v>50.597164720335961</v>
      </c>
    </row>
    <row r="24" spans="1:17" ht="132" x14ac:dyDescent="0.2">
      <c r="A24" s="11" t="s">
        <v>19</v>
      </c>
      <c r="B24" s="12" t="s">
        <v>20</v>
      </c>
      <c r="C24" s="13" t="s">
        <v>51</v>
      </c>
      <c r="D24" s="11" t="s">
        <v>25</v>
      </c>
      <c r="E24" s="11" t="s">
        <v>23</v>
      </c>
      <c r="F24" s="12" t="s">
        <v>52</v>
      </c>
      <c r="G24" s="14">
        <v>4000000000</v>
      </c>
      <c r="H24" s="14">
        <v>0</v>
      </c>
      <c r="I24" s="14">
        <v>1066928500</v>
      </c>
      <c r="J24" s="14">
        <v>2933071500</v>
      </c>
      <c r="K24" s="14">
        <v>1066928500</v>
      </c>
      <c r="L24" s="14">
        <v>412400000</v>
      </c>
      <c r="M24" s="14">
        <v>412400000</v>
      </c>
      <c r="N24" s="16"/>
      <c r="O24" s="18">
        <f t="shared" si="0"/>
        <v>26.673212500000002</v>
      </c>
      <c r="P24" s="18">
        <f t="shared" si="1"/>
        <v>10.31</v>
      </c>
      <c r="Q24" s="18">
        <f t="shared" si="2"/>
        <v>10.31</v>
      </c>
    </row>
    <row r="25" spans="1:17" ht="60" x14ac:dyDescent="0.2">
      <c r="A25" s="11" t="s">
        <v>19</v>
      </c>
      <c r="B25" s="12" t="s">
        <v>20</v>
      </c>
      <c r="C25" s="13" t="s">
        <v>53</v>
      </c>
      <c r="D25" s="11" t="s">
        <v>25</v>
      </c>
      <c r="E25" s="11" t="s">
        <v>23</v>
      </c>
      <c r="F25" s="12" t="s">
        <v>54</v>
      </c>
      <c r="G25" s="14">
        <v>300000000</v>
      </c>
      <c r="H25" s="14">
        <v>0</v>
      </c>
      <c r="I25" s="14">
        <v>299998530</v>
      </c>
      <c r="J25" s="14">
        <v>1470</v>
      </c>
      <c r="K25" s="14">
        <v>299998530</v>
      </c>
      <c r="L25" s="14">
        <v>223863431</v>
      </c>
      <c r="M25" s="14">
        <v>223863431</v>
      </c>
      <c r="N25" s="16"/>
      <c r="O25" s="18">
        <f t="shared" si="0"/>
        <v>99.999510000000001</v>
      </c>
      <c r="P25" s="18">
        <f t="shared" si="1"/>
        <v>74.621143666666669</v>
      </c>
      <c r="Q25" s="18">
        <f t="shared" si="2"/>
        <v>74.621143666666669</v>
      </c>
    </row>
    <row r="26" spans="1:17" ht="48" x14ac:dyDescent="0.2">
      <c r="A26" s="11" t="s">
        <v>19</v>
      </c>
      <c r="B26" s="12" t="s">
        <v>20</v>
      </c>
      <c r="C26" s="13" t="s">
        <v>55</v>
      </c>
      <c r="D26" s="11" t="s">
        <v>25</v>
      </c>
      <c r="E26" s="11" t="s">
        <v>23</v>
      </c>
      <c r="F26" s="12" t="s">
        <v>56</v>
      </c>
      <c r="G26" s="14">
        <v>8000000000</v>
      </c>
      <c r="H26" s="14">
        <v>0</v>
      </c>
      <c r="I26" s="14">
        <v>4958316995</v>
      </c>
      <c r="J26" s="14">
        <v>3041683005</v>
      </c>
      <c r="K26" s="14">
        <v>0</v>
      </c>
      <c r="L26" s="14">
        <v>0</v>
      </c>
      <c r="M26" s="14">
        <v>0</v>
      </c>
      <c r="N26" s="16"/>
      <c r="O26" s="18">
        <f t="shared" si="0"/>
        <v>0</v>
      </c>
      <c r="P26" s="18">
        <f t="shared" si="1"/>
        <v>0</v>
      </c>
      <c r="Q26" s="18">
        <f t="shared" si="2"/>
        <v>0</v>
      </c>
    </row>
    <row r="27" spans="1:17" ht="96" x14ac:dyDescent="0.2">
      <c r="A27" s="11" t="s">
        <v>19</v>
      </c>
      <c r="B27" s="12" t="s">
        <v>20</v>
      </c>
      <c r="C27" s="13" t="s">
        <v>57</v>
      </c>
      <c r="D27" s="11" t="s">
        <v>25</v>
      </c>
      <c r="E27" s="11" t="s">
        <v>23</v>
      </c>
      <c r="F27" s="12" t="s">
        <v>58</v>
      </c>
      <c r="G27" s="14">
        <v>6000000000</v>
      </c>
      <c r="H27" s="14">
        <v>0</v>
      </c>
      <c r="I27" s="14">
        <v>2118299015.9200001</v>
      </c>
      <c r="J27" s="14">
        <v>3881700984.0799999</v>
      </c>
      <c r="K27" s="14">
        <v>1999894343.6199999</v>
      </c>
      <c r="L27" s="14">
        <v>880954668.5</v>
      </c>
      <c r="M27" s="14">
        <v>880954668.5</v>
      </c>
      <c r="N27" s="16"/>
      <c r="O27" s="18">
        <f t="shared" si="0"/>
        <v>33.331572393666669</v>
      </c>
      <c r="P27" s="18">
        <f t="shared" si="1"/>
        <v>14.682577808333333</v>
      </c>
      <c r="Q27" s="18">
        <f t="shared" si="2"/>
        <v>14.682577808333333</v>
      </c>
    </row>
    <row r="28" spans="1:17" ht="72" x14ac:dyDescent="0.2">
      <c r="A28" s="11" t="s">
        <v>19</v>
      </c>
      <c r="B28" s="12" t="s">
        <v>20</v>
      </c>
      <c r="C28" s="13" t="s">
        <v>59</v>
      </c>
      <c r="D28" s="11" t="s">
        <v>25</v>
      </c>
      <c r="E28" s="11" t="s">
        <v>23</v>
      </c>
      <c r="F28" s="12" t="s">
        <v>60</v>
      </c>
      <c r="G28" s="14">
        <v>800000000</v>
      </c>
      <c r="H28" s="14">
        <v>0</v>
      </c>
      <c r="I28" s="14">
        <v>652571708.15999997</v>
      </c>
      <c r="J28" s="14">
        <v>147428291.84</v>
      </c>
      <c r="K28" s="14">
        <v>652571708.15999997</v>
      </c>
      <c r="L28" s="14">
        <v>28288078.16</v>
      </c>
      <c r="M28" s="14">
        <v>28288078.16</v>
      </c>
      <c r="N28" s="16"/>
      <c r="O28" s="18">
        <f t="shared" si="0"/>
        <v>81.571463519999995</v>
      </c>
      <c r="P28" s="18">
        <f t="shared" si="1"/>
        <v>3.5360097700000002</v>
      </c>
      <c r="Q28" s="18">
        <f t="shared" si="2"/>
        <v>3.5360097700000002</v>
      </c>
    </row>
    <row r="29" spans="1:17" x14ac:dyDescent="0.2">
      <c r="A29" s="11"/>
      <c r="B29" s="12"/>
      <c r="C29" s="13"/>
      <c r="D29" s="11"/>
      <c r="E29" s="11"/>
      <c r="F29" s="19" t="s">
        <v>67</v>
      </c>
      <c r="G29" s="15">
        <f>SUM(G19:G28)</f>
        <v>30600000000</v>
      </c>
      <c r="H29" s="15">
        <f>SUM(H19:H28)</f>
        <v>0</v>
      </c>
      <c r="I29" s="15">
        <f>SUM(I19:I28)</f>
        <v>16274900512.929998</v>
      </c>
      <c r="J29" s="15">
        <f>SUM(J19:J28)</f>
        <v>14325099487.070002</v>
      </c>
      <c r="K29" s="15">
        <f>SUM(K19:K28)</f>
        <v>10767416044.93</v>
      </c>
      <c r="L29" s="15">
        <f>SUM(L19:L28)</f>
        <v>5747831039.8099995</v>
      </c>
      <c r="M29" s="15">
        <f>SUM(M19:M28)</f>
        <v>5747831039.8099995</v>
      </c>
      <c r="N29" s="21"/>
      <c r="O29" s="20">
        <f t="shared" si="0"/>
        <v>35.187634133758166</v>
      </c>
      <c r="P29" s="20">
        <f t="shared" si="1"/>
        <v>18.783761568006536</v>
      </c>
      <c r="Q29" s="20">
        <f t="shared" si="2"/>
        <v>18.783761568006536</v>
      </c>
    </row>
    <row r="30" spans="1:17" x14ac:dyDescent="0.2">
      <c r="A30" s="11" t="s">
        <v>1</v>
      </c>
      <c r="B30" s="12" t="s">
        <v>1</v>
      </c>
      <c r="C30" s="13" t="s">
        <v>1</v>
      </c>
      <c r="D30" s="11" t="s">
        <v>1</v>
      </c>
      <c r="E30" s="11" t="s">
        <v>1</v>
      </c>
      <c r="F30" s="19" t="s">
        <v>68</v>
      </c>
      <c r="G30" s="15">
        <v>681000056976</v>
      </c>
      <c r="H30" s="15">
        <v>127936036742</v>
      </c>
      <c r="I30" s="15">
        <v>495622547660.21002</v>
      </c>
      <c r="J30" s="15">
        <v>57441472573.790001</v>
      </c>
      <c r="K30" s="15">
        <v>425045847856.46997</v>
      </c>
      <c r="L30" s="15">
        <v>351567376251.06</v>
      </c>
      <c r="M30" s="15">
        <v>351153607525.19</v>
      </c>
      <c r="N30" s="21"/>
      <c r="O30" s="20">
        <f t="shared" si="0"/>
        <v>62.414950410415251</v>
      </c>
      <c r="P30" s="20">
        <f t="shared" si="1"/>
        <v>51.625161062717801</v>
      </c>
      <c r="Q30" s="20">
        <f t="shared" si="2"/>
        <v>51.564402077218247</v>
      </c>
    </row>
    <row r="31" spans="1:17" x14ac:dyDescent="0.2">
      <c r="A31" s="5" t="s">
        <v>1</v>
      </c>
      <c r="B31" s="6" t="s">
        <v>1</v>
      </c>
      <c r="C31" s="7" t="s">
        <v>1</v>
      </c>
      <c r="D31" s="5" t="s">
        <v>1</v>
      </c>
      <c r="E31" s="5" t="s">
        <v>1</v>
      </c>
      <c r="F31" s="8" t="s">
        <v>1</v>
      </c>
      <c r="G31" s="9" t="s">
        <v>1</v>
      </c>
      <c r="H31" s="9" t="s">
        <v>1</v>
      </c>
      <c r="I31" s="9" t="s">
        <v>1</v>
      </c>
      <c r="J31" s="9" t="s">
        <v>1</v>
      </c>
      <c r="K31" s="9" t="s">
        <v>1</v>
      </c>
      <c r="L31" s="9" t="s">
        <v>1</v>
      </c>
      <c r="M31" s="9" t="s">
        <v>1</v>
      </c>
    </row>
    <row r="32" spans="1:17" ht="33.950000000000003" customHeight="1" x14ac:dyDescent="0.2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2022-07-06T21:55:08Z</dcterms:created>
  <dcterms:modified xsi:type="dcterms:W3CDTF">2022-07-06T21:56:51Z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