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<sst xmlns="http://schemas.openxmlformats.org/spreadsheetml/2006/main" count="1394" uniqueCount="403">
  <si>
    <t>Año Fiscal:</t>
  </si>
  <si>
    <t>Vigencia:</t>
  </si>
  <si>
    <t>Actual</t>
  </si>
  <si>
    <t>Periodo:</t>
  </si>
  <si>
    <t>Diciembre</t>
  </si>
  <si>
    <t>UEJ</t>
  </si>
  <si>
    <t>RUBRO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</si>
  <si>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</si>
  <si>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</si>
  <si>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</si>
  <si>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</si>
  <si>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</si>
  <si>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</si>
  <si>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</si>
  <si>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</si>
  <si>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PAGOS</t>
  </si>
  <si>
    <t>11-02-00</t>
  </si>
  <si>
    <t>A-1-0-2-12</t>
  </si>
  <si>
    <t>10</t>
  </si>
  <si>
    <t>CSF</t>
  </si>
  <si>
    <t>HONORARIOS</t>
  </si>
  <si>
    <t>20</t>
  </si>
  <si>
    <t>A-1-0-2-14</t>
  </si>
  <si>
    <t>REMUNERACION SERVICIOS TECNICOS</t>
  </si>
  <si>
    <t>A-2-0-3-50-2</t>
  </si>
  <si>
    <t>IMPUESTO DE VEHICULO</t>
  </si>
  <si>
    <t>A-2-0-3-50-3</t>
  </si>
  <si>
    <t>IMPUESTO PREDIAL</t>
  </si>
  <si>
    <t>A-2-0-3-50-20</t>
  </si>
  <si>
    <t>OTRAS VALORIZACIONES</t>
  </si>
  <si>
    <t>A-2-0-3-50-90</t>
  </si>
  <si>
    <t>OTROS IMPUESTOS</t>
  </si>
  <si>
    <t>A-2-0-3-51-1</t>
  </si>
  <si>
    <t>MULTAS</t>
  </si>
  <si>
    <t>A-2-0-3-51-2</t>
  </si>
  <si>
    <t>SANCIONES</t>
  </si>
  <si>
    <t>A-2-0-4-1-3</t>
  </si>
  <si>
    <t>HERRAMIENTAS</t>
  </si>
  <si>
    <t>A-2-0-4-1-4</t>
  </si>
  <si>
    <t>AUDIOVISUALES Y ACCESORIOS</t>
  </si>
  <si>
    <t>A-2-0-4-1-6</t>
  </si>
  <si>
    <t>EQUIPO DE SISTEMAS</t>
  </si>
  <si>
    <t>A-2-0-4-1-8</t>
  </si>
  <si>
    <t>SOFTWARE</t>
  </si>
  <si>
    <t>A-2-0-4-1-16</t>
  </si>
  <si>
    <t>VEHICULOS</t>
  </si>
  <si>
    <t>A-2-0-4-1-25</t>
  </si>
  <si>
    <t>OTRAS COMPRAS DE EQUIPOS</t>
  </si>
  <si>
    <t>A-2-0-4-2-1</t>
  </si>
  <si>
    <t>EQUIPOS Y MAQUINAS PARA OFICINA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</si>
  <si>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</si>
  <si>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</si>
  <si>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</si>
  <si>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</si>
  <si>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</si>
  <si>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</si>
  <si>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A-2-0-4-4-5</t>
  </si>
  <si>
    <t>INSECTICIDAS, FUNGICIDAS Y OTROS INSUMOS AGRICOLAS</t>
  </si>
  <si>
    <t>A-2-0-4-4-6</t>
  </si>
  <si>
    <t>LLANTAS Y ACCESORIOS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</si>
  <si>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</si>
  <si>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</si>
  <si>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</si>
  <si>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</si>
  <si>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</si>
  <si>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</si>
  <si>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</si>
  <si>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</si>
  <si>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</si>
  <si>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</si>
  <si>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</si>
  <si>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21</t>
  </si>
  <si>
    <t>UTENSILIOS DE CAFETERIA</t>
  </si>
  <si>
    <t>A-2-0-4-4-22</t>
  </si>
  <si>
    <t>VÍVERES</t>
  </si>
  <si>
    <t>A-2-0-4-4-23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</si>
  <si>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</si>
  <si>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</si>
  <si>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</si>
  <si>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</si>
  <si>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</si>
  <si>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</si>
  <si>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</si>
  <si>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</si>
  <si>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</si>
  <si>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</si>
  <si>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</si>
  <si>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</si>
  <si>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</si>
  <si>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</si>
  <si>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</si>
  <si>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</si>
  <si>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</si>
  <si>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</si>
  <si>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</si>
  <si>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</si>
  <si>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</si>
  <si>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</si>
  <si>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</si>
  <si>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</si>
  <si>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</si>
  <si>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A-2-0-4-6-8-8-1</t>
  </si>
  <si>
    <t>TRANSPORTE DE MENAJE DOMESTICO</t>
  </si>
  <si>
    <t>11</t>
  </si>
  <si>
    <t>A-2-0-4-6-8-8-2</t>
  </si>
  <si>
    <t>MENSAJERIA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</si>
  <si>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</si>
  <si>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</si>
  <si>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</si>
  <si>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</si>
  <si>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</si>
  <si>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</si>
  <si>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</si>
  <si>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</si>
  <si>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</si>
  <si>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</si>
  <si>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</si>
  <si>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</si>
  <si>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</si>
  <si>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</si>
  <si>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</si>
  <si>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</si>
  <si>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A-2-0-4-9-5</t>
  </si>
  <si>
    <t>SEGURO DE INFIDILIDAD Y RIESGOS FINANCIEROS</t>
  </si>
  <si>
    <t>A-2-0-4-9-8</t>
  </si>
  <si>
    <t>SEGURO RESPONSABILIDAD CIVIL</t>
  </si>
  <si>
    <t>A-2-0-4-9-11</t>
  </si>
  <si>
    <t>SEGUROS GENERALES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</si>
  <si>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</si>
  <si>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</si>
  <si>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</si>
  <si>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</si>
  <si>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</si>
  <si>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</si>
  <si>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</si>
  <si>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</si>
  <si>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A-2-0-4-11-1-1-1</t>
  </si>
  <si>
    <t>VIATICOS COMISIONES EXTERIOR</t>
  </si>
  <si>
    <t>A-2-0-4-11-1-1-2</t>
  </si>
  <si>
    <t>GASTOS COMISIONES EXTERIOR</t>
  </si>
  <si>
    <t>A-2-0-4-11-1-1-3</t>
  </si>
  <si>
    <t>VIATICOS PARA ALTERNACION</t>
  </si>
  <si>
    <t>A-2-0-4-11-1-1-4</t>
  </si>
  <si>
    <t>GASTOS DE VIAJE PARA ALTERNACION</t>
  </si>
  <si>
    <t>A-2-0-4-11-2</t>
  </si>
  <si>
    <t>VIATICOS Y GASTOS DE VIAJE AL INTERIOR</t>
  </si>
  <si>
    <t>A-2-0-4-11-2-2-1</t>
  </si>
  <si>
    <t>VIATICOS COMISIONES INTERIOR</t>
  </si>
  <si>
    <t>A-2-0-4-11-2-2-2</t>
  </si>
  <si>
    <t>GASTOS DE VIAJE COMISIONES INTERIOR</t>
  </si>
  <si>
    <t>A-2-0-4-14</t>
  </si>
  <si>
    <t>GASTOS JUDICIALES</t>
  </si>
  <si>
    <t>A-2-0-4-21-5</t>
  </si>
  <si>
    <t>SERVICIOS DE CAPACITACION</t>
  </si>
  <si>
    <t>A-2-0-4-40-2</t>
  </si>
  <si>
    <t>SOSTENIMIENTO DE EMBAJADAS Y CONSULADOS</t>
  </si>
  <si>
    <t>A-2-0-4-40-15</t>
  </si>
  <si>
    <t>OTROS GASTOS  ADQUISICION BIENES</t>
  </si>
  <si>
    <t>A-2-0-4-40-15-15-1</t>
  </si>
  <si>
    <t>GASTOS DE PROTOCOLO</t>
  </si>
  <si>
    <t>A-2-0-4-40-15-15-2</t>
  </si>
  <si>
    <t>GASTOS DE RECEPCIONES</t>
  </si>
  <si>
    <t>A-2-0-4-41-13</t>
  </si>
  <si>
    <t>OTROS GASTOS POR ADQUISICION DE SERVICIOS</t>
  </si>
  <si>
    <t>A-2-0-4-41-13-13-1</t>
  </si>
  <si>
    <t>GASTOS EN RECEPCIONES</t>
  </si>
  <si>
    <t>A-2-0-4-41-13-13-2</t>
  </si>
  <si>
    <t>SERVICIOS DE PROTECCION A CONNACIONALES EN EL EXTERIOR - CONVENCION DE VIENA</t>
  </si>
  <si>
    <t>A-2-0-4-41-13-13-3</t>
  </si>
  <si>
    <t>CONFERENCIAS Y REUNIONES INTERNACIONALES EN EL PAIS</t>
  </si>
  <si>
    <t>A-2-0-4-41-13-13-4</t>
  </si>
  <si>
    <t>GASTOS EN PROMOCION DE COMUNIDADES COLOMBIANAS EN EL EXTERIOR</t>
  </si>
  <si>
    <t>A-2-0-4-41-13-13-5</t>
  </si>
  <si>
    <t>DELIMITACION DE FRONTERAS</t>
  </si>
  <si>
    <t>A-2-0-4-41-13-13-6</t>
  </si>
  <si>
    <t>GASTOS DE TRADUCCIONES</t>
  </si>
  <si>
    <t>A-2-0-4-41-15</t>
  </si>
  <si>
    <t>TOTAL</t>
  </si>
  <si>
    <t>A-2-0-3-999</t>
  </si>
  <si>
    <t>PAGOS PASIVOS EXIGIBLES VIGENCIA EXPIRADAS</t>
  </si>
  <si>
    <t>A-2-0-4-999</t>
  </si>
  <si>
    <t>A-3-1-1-35</t>
  </si>
  <si>
    <t>REUNION CUMBRE DE LAS AMERICAS - OEA. (LEY 1/51 Y LEY 76/86)</t>
  </si>
  <si>
    <t>A-3-2-1-1</t>
  </si>
  <si>
    <t>CUOTA DE AUDITAJE CONTRANAL</t>
  </si>
  <si>
    <t>A-3-4-1-3</t>
  </si>
  <si>
    <t>ALTO COMISIONADO DE LAS NACIONES UNIDAS PARA LOS REFUGIADOS.ACNUR (LEY 13/45 Y 35/61)</t>
  </si>
  <si>
    <t>A-3-4-1-4</t>
  </si>
  <si>
    <t>ASOCIACION LATINOAMERICANA DE INTEGRACION.ALADI. (LEY 45/81)</t>
  </si>
  <si>
    <t>A-3-4-1-5</t>
  </si>
  <si>
    <t>CENTRO DE INFORMACION DE LAS NACIONES UNIDAS. CINU: (LEY 13/45)</t>
  </si>
  <si>
    <t>A-3-4-1-6</t>
  </si>
  <si>
    <t>CENTRO DE LAS NACIONES UNIDAS PARA ASENTAMIENTOS URBANOS.HABITAT. (LEY 13/45)</t>
  </si>
  <si>
    <t>A-3-4-1-7</t>
  </si>
  <si>
    <t>CENTRO INTERNACIONAL DE ESTUDIOS PARA LA CONSERVACION Y RESTAURACION DE LOS BIENES CULTURALES. UNESCO.ICCROM. (LEY 8/47)</t>
  </si>
  <si>
    <t>A-3-4-1-8</t>
  </si>
  <si>
    <t>CENTRO LATINOAMERICANO DE FISICA.OLAF. (LEY 10/70)</t>
  </si>
  <si>
    <t>A-3-4-1-9</t>
  </si>
  <si>
    <t>CENTRO REGIONAL DE LA ONU PARA LA PAZ, EL DESARME Y EL DESARROLLO DE AMERICA LATINA. (LEY 13/45)</t>
  </si>
  <si>
    <t>A-3-4-1-10</t>
  </si>
  <si>
    <t>CENTRO REGIONAL PARA EL FOMENTO DEL LIBRO EN AMERICA LATINA Y EL CARIBE.CERLALC. (LEY 65/86)</t>
  </si>
  <si>
    <t>A-3-4-1-11</t>
  </si>
  <si>
    <t>COMISION ECONOMICA PARA AMERICA LATINA. CEPAL. (LEY 13/45)</t>
  </si>
  <si>
    <t>A-3-4-1-13</t>
  </si>
  <si>
    <t>COMISION PERMANENTE DEL PACIFICO SUR.CPPS. (LEY 7/80)</t>
  </si>
  <si>
    <t>A-3-4-1-14</t>
  </si>
  <si>
    <t>COMITE INTERNACIONAL DE LA CRUZ ROJA. CONTRIBUCION ORDINARIA. CICR. (LEY5/60)</t>
  </si>
  <si>
    <t>A-3-4-1-17</t>
  </si>
  <si>
    <t>FONDO CONVENIO VIENA PROTECCION CAPA DE OZONO. (LEY 30/90)</t>
  </si>
  <si>
    <t>A-3-4-1-18</t>
  </si>
  <si>
    <t>FONDO DE ASESORAMIENTO Y ASISTENCIA TECNICA EN DERECHOS HUMANOS. (LEY 13/45)</t>
  </si>
  <si>
    <t>A-3-4-1-19</t>
  </si>
  <si>
    <t>FONDO DE LAS NACIONES UNIDAS PARA LA INFANCIA. UNICEF. (LEY 13/45)</t>
  </si>
  <si>
    <t>A-3-4-1-20</t>
  </si>
  <si>
    <t>FONDO DE PATRIMONIO MUNDIAL. (LEY 45/83).</t>
  </si>
  <si>
    <t>A-3-4-1-21</t>
  </si>
  <si>
    <t>FONDO DE POBLACION DE LA ONU. UNFPA. (LEY 13/45)</t>
  </si>
  <si>
    <t>A-3-4-1-23</t>
  </si>
  <si>
    <t>FONDO FIDUCIARIO PARA EL PROGRAMA AMBIENTAL DEL CARIBE. (LEY 13/45)</t>
  </si>
  <si>
    <t>A-3-4-1-24</t>
  </si>
  <si>
    <t>FONDO FIDUCIARIO PARA EL PLAN DE ACCION DEL PACIFICO SUDESTE. (LEY 13/45)</t>
  </si>
  <si>
    <t>A-3-4-1-25</t>
  </si>
  <si>
    <t>FONDO GENERAL DEL ORGANISMO DE OBRAS PUBLICAS Y SOCORRO DE LAS NACIONES UNIDAS PARA REFUGIADOS PALESTINOS. UNRWA. OOPS. (LEY 13/45)</t>
  </si>
  <si>
    <t>A-3-4-1-28</t>
  </si>
  <si>
    <t>INSTITUTO INTERAMERICANO DE COOPERACION PARA LA AGRICULTURA. IICA. (LEY 72/79)</t>
  </si>
  <si>
    <t>A-3-4-1-29</t>
  </si>
  <si>
    <t>INSTITUTO INTERAMERICANO PARA LA UNIFICACION DEL DERECHO PRIVADO. UNIDROIT. (LEY 32/92)</t>
  </si>
  <si>
    <t>A-3-4-1-30</t>
  </si>
  <si>
    <t>INSTITUTO ITALO LATINOAMERICANO DE ROMA. IILA. (LEY 17/67)</t>
  </si>
  <si>
    <t>A-3-4-1-31</t>
  </si>
  <si>
    <t>INSTITUTO LATINOAMERICANO DE PLANIFICACION ECONOMICA Y SOCIAL ILPES. (LEY 13/45)</t>
  </si>
  <si>
    <t>A-3-4-1-32</t>
  </si>
  <si>
    <t>INSTITUTO PANAMERICANO DE GEOGRAFIA E HISTORIA. IPGH. (LEY 1/51)</t>
  </si>
  <si>
    <t>A-3-4-1-33</t>
  </si>
  <si>
    <t>INSTITUTO PARA LA INTEGRACION DE AMERICA LATINA. INTAL. (LEY 102/59)</t>
  </si>
  <si>
    <t>A-3-4-1-34</t>
  </si>
  <si>
    <t>NACIONES UNIDAS PARA TODAS LAS OPERACIONES DE MANTENIMIENTO DE LA PAZ. OMP. LEY 13/45</t>
  </si>
  <si>
    <t>A-3-4-1-36</t>
  </si>
  <si>
    <t>ORGANIZACION DE ESTADOS AMERICANOS OEA. FONDO REGULAR. (LEY 1/51, LEY 77/86)</t>
  </si>
  <si>
    <t>A-3-4-1-37</t>
  </si>
  <si>
    <t>ORGANIZACION DE LAS NACIONES UNIDAS. ONU. (LEY 13/45)</t>
  </si>
  <si>
    <t>A-3-4-1-38</t>
  </si>
  <si>
    <t>ORGANIZACION DE LAS NACIONES UNIDAS PARA EL DESARROLLO INDUSTRIAL. ONUDI. (LEY 46/80)</t>
  </si>
  <si>
    <t>A-3-4-1-39</t>
  </si>
  <si>
    <t>ORGANIZACION DE LAS NACIONES UNIDAS PARA LA AGRICULTURA Y LA ALIMENTACION. APORTE CONVENIO INTERNACIONAL. FAO. (LEY 181/48)</t>
  </si>
  <si>
    <t>A-3-4-1-40</t>
  </si>
  <si>
    <t>ORGANIZACION DE LAS NACIONES UNIDAS PARA LA AGRICULTURA Y LA ALIMENTACION. APORTE MISION  BOGOTA. FAO. (LEY 181/48)</t>
  </si>
  <si>
    <t>A-3-4-1-41</t>
  </si>
  <si>
    <t>ORGANIZACION DE LAS NACIONES UNIDAS PARA LA EDUCACION, LA CIENCIA Y LA CULTURA. UNESCO. (LEY 8/47)</t>
  </si>
  <si>
    <t>A-3-4-1-42</t>
  </si>
  <si>
    <t>ORGANIZACION INTERNACIONAL PARA LAS MIGRACIONES. APORTE ADMINISTRACION. OIM. (LEY 13/61 Y LEY 50/88)</t>
  </si>
  <si>
    <t>A-3-4-1-43</t>
  </si>
  <si>
    <t>ORGANIZACION INTERNACIONAL DE ENERGIA ATOMICA. OIEA. (LEY 16/60)</t>
  </si>
  <si>
    <t>A-3-4-1-44</t>
  </si>
  <si>
    <t>ORGANIZACION INTERNACIONAL DE POLICIA CRIMINAL. INTERPOL. (D.L.3169/68 Y D.L. 1717/60)</t>
  </si>
  <si>
    <t>A-3-4-1-46</t>
  </si>
  <si>
    <t>ORGANIZACION INTERNACIONAL PARA LAS MIGRACIONES. CONTRIBUCION OPERACIONES. OIM. (LEY 13/61 Y LEY 50/88)</t>
  </si>
  <si>
    <t>A-3-4-1-47</t>
  </si>
  <si>
    <t>ORGANIZACION LATINOAMERICANA DE ENERGIA. OLADE. (LEY 6/76)</t>
  </si>
  <si>
    <t>A-3-4-1-48</t>
  </si>
  <si>
    <t>ORGANIZACION MARITIMA INTERNACIONAL.OMI. (LEY 6/74 Y LEY 45/94)</t>
  </si>
  <si>
    <t>A-3-4-1-49</t>
  </si>
  <si>
    <t>ORGANIZACION METEREOLOGICA MUNDIAL. OMM. (LEY 36/61)</t>
  </si>
  <si>
    <t>A-3-4-1-50</t>
  </si>
  <si>
    <t>ORGANIZACION MUNDIAL DE LA SALUD. OMS. (LEY 19/59)</t>
  </si>
  <si>
    <t>A-3-4-1-51</t>
  </si>
  <si>
    <t>ORGANIZACION PANAMERICANA DE LA SALUD.OPS.  (LEY 51/31)</t>
  </si>
  <si>
    <t>A-3-4-1-53</t>
  </si>
  <si>
    <t>ORGANIZACION PARA LA PROSCRIPCION DE LAS ARMAS NUCLEARES EN AMERICA LATINA. OPANAL. (LEY 45/71)</t>
  </si>
  <si>
    <t>A-3-4-1-54</t>
  </si>
  <si>
    <t>PARLAMENTO ANDINO. (LEY 94/85)</t>
  </si>
  <si>
    <t>A-3-4-1-55</t>
  </si>
  <si>
    <t>PROGRAMA DE LAS NACIONES UNIDAS PARA EL DESARROLLO. CONTRIBUCION VOLUNTARIA. PNUD. (LEY 13/45)</t>
  </si>
  <si>
    <t>A-3-4-1-56</t>
  </si>
  <si>
    <t>PROGRAMA DE LAS NACIONES UNIDAS PARA EL DESARROLLO OFICINA DE BOGOTA. PNUD. (LEY 13/45)</t>
  </si>
  <si>
    <t>A-3-4-1-57</t>
  </si>
  <si>
    <t>PROGRAMA DE LAS NACIONES UNIDAS PARA EL MEDIO AMBIENTE. PNUMA. (LEY 13/45)</t>
  </si>
  <si>
    <t>A-3-4-1-58</t>
  </si>
  <si>
    <t>PROGRAMA MUNDIAL DE ALIMENTOS. PMA. (LEY 13/45)</t>
  </si>
  <si>
    <t>A-3-4-1-59</t>
  </si>
  <si>
    <t>SISTEMA ECONOMICO LATINOAMERICANO. SELA. (LEY 15/79)</t>
  </si>
  <si>
    <t>A-3-4-1-60</t>
  </si>
  <si>
    <t>SUBCOMISION REGIONAL PARA EL CARIBE Y REGIONES ADYACENTES. IOCARIBE. (LEY 76/88)</t>
  </si>
  <si>
    <t>A-3-4-1-62</t>
  </si>
  <si>
    <t>UNION POSTAL DE LAS AMERICAS, ESPANA Y PORTUGAL. UPAEP. (LEYES 60/73 Y 50/77)</t>
  </si>
  <si>
    <t>A-3-4-1-63</t>
  </si>
  <si>
    <t>UNION POSTAL UNIVERSAL. UPU. (LEY 19/78)</t>
  </si>
  <si>
    <t>A-3-4-1-64</t>
  </si>
  <si>
    <t>COMISION PREPARATORIA DE LA ORGANIZACION PARA LA PROHIBICION DE ARMAS QUIMICAS. OPAQ. (LEY 13/45)</t>
  </si>
  <si>
    <t>A-3-4-1-65</t>
  </si>
  <si>
    <t>CUOTA CONCORDATARIA. (LEY 20/74)</t>
  </si>
  <si>
    <t>A-3-4-1-68</t>
  </si>
  <si>
    <t>UNION LATINA. (LEY 136/85)</t>
  </si>
  <si>
    <t>A-3-4-1-69</t>
  </si>
  <si>
    <t>DOP - ONUDI - OFICINA BOGOTA CONTRIBUCION VOLUNTARIA. (LEY 46/80)</t>
  </si>
  <si>
    <t>A-3-4-1-70</t>
  </si>
  <si>
    <t>TRIBUNAL INTERNACIONAL PARA EL ENJUICIAMIENTO DE LOS PRESUNTOS RESPONSABLES DE LAS VIOLACIONES GRAVES DEL DERECHO INTERNACIONAL HUMANITARIO, COMETIDAS EN EL TERRITORIO DE LA EX YUGOSLAVIA DESDE 1991.(LEY 13/45)</t>
  </si>
  <si>
    <t>A-3-4-1-71</t>
  </si>
  <si>
    <t>TRIBUNAL PENAL INTERNACIONAL PARA EL ENJUICIAMIENTO DE LOS PRESUNTOS RESPONSABLES DEL GENOCIDIO Y OTRAS VIOLACIONES GRAVES</t>
  </si>
  <si>
    <t>A-3-4-1-75</t>
  </si>
  <si>
    <t>ASOCIACION DE ESTADOS DEL CARIBE. AEC. (LEY 216/95)</t>
  </si>
  <si>
    <t>A-3-4-1-79</t>
  </si>
  <si>
    <t>INSTITUTO INTERNACIONAL DE INVESTIGACION Y CAPACITACION PARA LA PROMOCION DE LA MUJER. INSTRAW. (LEY 13/45)</t>
  </si>
  <si>
    <t>A-3-4-1-80</t>
  </si>
  <si>
    <t>ORGANIZACION MUNDIAL DEL COMERCIO. OMC. (LEY 170/94)</t>
  </si>
  <si>
    <t>A-3-4-1-81</t>
  </si>
  <si>
    <t>FONDO FIDUCIARIO DE LAS NACIONES UNIDAS PARA EL ENVEJECIMIENTO. (LEY 13/45)</t>
  </si>
  <si>
    <t>A-3-4-1-83</t>
  </si>
  <si>
    <t>CONVENCION PARA LA PROHIBICION DEL DESARROLLO, LA PRODUCCION Y EL ALMACENACIMIENTO DE ARMAS BACTERIOLOGICAS Y TOXINAS Y SOBRE DESTRUCCION. BCW - LEY 13/45</t>
  </si>
  <si>
    <t>A-3-4-1-84</t>
  </si>
  <si>
    <t>PROGRAMA DE LAS NACIONES UNIDAS PARA LA FISCALIZACION INTERNACIONAL DE LAS DROGAS. PNUFID. (LEY 13/45)</t>
  </si>
  <si>
    <t>A-3-4-1-86</t>
  </si>
  <si>
    <t>CENTRO DE CIENCIA Y TECNOLOGIA DE LOS PAISES NO ALINEADOS Y OTROS PAISES EN DESARROLLO. (LEY 357/97)</t>
  </si>
  <si>
    <t>A-3-4-1-87</t>
  </si>
  <si>
    <t>CORTE PERMANENTE DE ARBITRAJE.CPA. (LEY 251/95)</t>
  </si>
  <si>
    <t>A-3-4-1-88</t>
  </si>
  <si>
    <t>COMISION INTERNACIONAL HUMANITARIA.CIH. (LEY 11/92 Y LEY 171/94)</t>
  </si>
  <si>
    <t>A-3-4-1-92</t>
  </si>
  <si>
    <t>FONDO ESPECIAL MULTILATERAL DEL CONSEJO INTERAMERICANO PARA EL DESARROLLO INTEGRAL - FEMCIDI. (LEY 1/51, LEY 215/95)</t>
  </si>
  <si>
    <t>A-3-4-1-93</t>
  </si>
  <si>
    <t>FONDO DE CONTRIBUCIONES VOLUNTARIAS DE LAS NACIONES UNIDAS PARA LOS IMPEDIDOS. (LEY 13/45)</t>
  </si>
  <si>
    <t>A-3-4-1-94</t>
  </si>
  <si>
    <t>TRATADO SOBRE LA NO PROLIFERACION DE LAS ARMAS NUCLEARES. TNP. (LEY 114/85)</t>
  </si>
  <si>
    <t>A-3-4-1-97</t>
  </si>
  <si>
    <t>ORGANIZACION INTERNACIONAL HIDROGRAFICA. OIH. (LEY 408/97)</t>
  </si>
  <si>
    <t>A-3-4-1-99</t>
  </si>
  <si>
    <t>COMISION ECONOMICA PARA AMERICA LATINA. CEPAL. OFICINA BOGOTA. (LEY 13/45)</t>
  </si>
  <si>
    <t>A-3-4-1-100</t>
  </si>
  <si>
    <t>CONVENCION MARCO DE LAS NACIONES UNIDAS SOBRE CAMBIO CLIMATICO. (LEY 164/94)</t>
  </si>
  <si>
    <t>A-3-4-1-101</t>
  </si>
  <si>
    <t>CONVENIO RELATIVO A LOS HUMEDALES DE IMPORTANCIA INTERNACIONAL ESPECIALMENTE COMO HABITAT DE AVES ACUATICAS. (LEY 357/97)</t>
  </si>
  <si>
    <t>A-3-4-1-102</t>
  </si>
  <si>
    <t>CONVENCION DE LAS NACIONES UNIDAS CONTRA LA DESERTIZACION. UNCLD. (LEY 461/98)</t>
  </si>
  <si>
    <t>A-3-4-1-103</t>
  </si>
  <si>
    <t>CONVENCION DE BASILEA. (LEY 253/96)</t>
  </si>
  <si>
    <t>A-3-4-1-104</t>
  </si>
  <si>
    <t>CONVENCION MINAS ANTIPERSONALES. (LEY 554 DE 2000)</t>
  </si>
  <si>
    <t>A-3-4-1-105</t>
  </si>
  <si>
    <t>PROTOCOLO DE ENMIENDA AL TRATADO DE COOPERACION AMAZONICA - LEY 690/01</t>
  </si>
  <si>
    <t>A-3-4-1-107</t>
  </si>
  <si>
    <t>CORTE PENAL INTERNACIONAL.CPI.  (LEY 742 DE 2002)</t>
  </si>
  <si>
    <t>A-3-4-1-109</t>
  </si>
  <si>
    <t>BURO INTERNACIONAL DE EXPOSICIONES (LEY 52/1930)</t>
  </si>
  <si>
    <t>A-3-4-1-112</t>
  </si>
  <si>
    <t>ORGANIZACION DE ESTADOS AMERICANOS OEA. GRIC. CUMBRE DE LAS AMERICAS. LEY 1/51</t>
  </si>
  <si>
    <t>A-3-4-1-113</t>
  </si>
  <si>
    <t>CENTRO MUNDIAL DE INVESTIGACION Y CAPACITACION PARA LA SOLUCION DE CONFLICTOS. LEY 439/98</t>
  </si>
  <si>
    <t>A-3-4-1-116</t>
  </si>
  <si>
    <t>PROTOCOLO DE KYOTO DE LA CONVENCION MARCO DE LAS NACIONES UNIDAS. LEY 629/2000 Y DECRETO 1546/2005</t>
  </si>
  <si>
    <t>A-3-4-1-117</t>
  </si>
  <si>
    <t>CONVENCION PARA CIERTAS ARMAS CONVENCIONALES.CCW. LEY 469/98</t>
  </si>
  <si>
    <t>A-3-4-1-120</t>
  </si>
  <si>
    <t>CONSEJO COLOMBIANO DE COOPERACION EN EL PACIFICO. COLPEC. (LEY 827 DE 2003)</t>
  </si>
  <si>
    <t>A-3-4-1-121</t>
  </si>
  <si>
    <t>ORGANIZACIÓN DE ESTADOS AMERICANOS -OEA- FONDOS ESPECIFICOS. (LEY 1/51, LEY 77/86)</t>
  </si>
  <si>
    <t>A-3-4-1-124</t>
  </si>
  <si>
    <t>ORGANIZACIÓN DE LAS NACIONES UNIDAS - ONU- FONDOS GENERALES. (LEY13/45)</t>
  </si>
  <si>
    <t>A-3-4-1-125</t>
  </si>
  <si>
    <t>PLAN PUEBLA PANAMA (PPP).  ART. 224 CONSTITUCION POLITICA</t>
  </si>
  <si>
    <t>A-3-4-1-126</t>
  </si>
  <si>
    <t>GRUPO DE ACCION FINANCIERA CONTRA EL LAVADO DE ACTIVOS -GAFISUD. (LEY 1186 DE 2008)</t>
  </si>
  <si>
    <t>A-3-4-1-132</t>
  </si>
  <si>
    <t>SECRETARIA GENERAL IBEROAMERICA. (LEY 1140 DE 2007)</t>
  </si>
  <si>
    <t>A-3-4-1-134</t>
  </si>
  <si>
    <t>CONVENIO DE ESTOCOLMO SOBRE CONTAMINANTES ORGANICOS PERSISTENTES (LEY 1196/2008)</t>
  </si>
  <si>
    <t>A-3-4-1-136</t>
  </si>
  <si>
    <t>CONVENIO DE ROTTERDAM PARA LA APLICACION DEL PROCEDIMIENTO DEL CONSENTIMIENTO FUNDAMENTADO PREVIO A CIERTOS PLAGUICIDAS Y PRODUCTOS QUIMICOS PELIGROSOS OBJETO DE COMERCIO INTERNACIONAL (LEY 1159 DE 2007)</t>
  </si>
  <si>
    <t>A-3-4-1-139</t>
  </si>
  <si>
    <t>FONDO DE VÍCTIMAS DE LA CORTE PENAL INTERNACIONAL CPI – (LEY 742/2002, RESOLUCIÓN 6 DEL 2002 Y 3 DEL 2005)</t>
  </si>
  <si>
    <t>A-3-4-1-140</t>
  </si>
  <si>
    <t>DECISION DEL CONSEJO DE LA ORGANIZACIÓN PARA LA COOPERACION Y EL DESARROLLO ECONOMICO OCDE. (DECRETO 2608 DE 2010)</t>
  </si>
  <si>
    <t>A-3-6-3-15</t>
  </si>
  <si>
    <t>GASTOS FUNCIONAMIENTO SEDE DE LA OFICINA CENTRAL PARLAMENTO ANDINO</t>
  </si>
  <si>
    <t>A-3-6-3-20</t>
  </si>
  <si>
    <t>OTRAS TRANSFERENCIAS - PREVIO CONCEPTO DGPPN</t>
  </si>
  <si>
    <t>A-3-6-3-999</t>
  </si>
  <si>
    <t>PAGO PASIVOS EXIGIBLES VIGENCIAS EXPIRADAS</t>
  </si>
  <si>
    <t>C-113-1002-2</t>
  </si>
  <si>
    <t>MEJORAMIENTO Y MANTENIMEINTO DE LA INFRAESTRUCTURA DEL SECTOR</t>
  </si>
  <si>
    <t>C-221-1000-1</t>
  </si>
  <si>
    <t>ADQUISICION Y REPOSICION DE HARDWARE Y SOFTWARE PARA LA CANCILLERIA - PREVIO CONCEPTO DNP</t>
  </si>
  <si>
    <t>C-440-1002-1</t>
  </si>
  <si>
    <t>IMPLEMENTACION DEL SISTEMA DE AUTOMATIZACION DEL PROGRAMA DE GESTION DOCUMENTAL DEL MINISTERIO DE RELACIONES EXTERIORES DE COLOMBIA - PREVIO CONCEPTO DNP</t>
  </si>
  <si>
    <t>C-520-1002-40</t>
  </si>
  <si>
    <t>IMPLEMENTACION DE REDES DE COLOMBIANOS EN EL EXTERIOR BOGOTA - INTERNACIONAL</t>
  </si>
  <si>
    <t>C-520-1002-41</t>
  </si>
  <si>
    <t>IMPLEMENTACION DE LA ESTRATEGIA DE INSERCION DE COLOMBIA EN EL ASIA PACIFICO</t>
  </si>
  <si>
    <t>C-530-1002-1</t>
  </si>
  <si>
    <t>PROMOCION DE COLOMBIA EN EL EXTERIOR - PREVIO CONCEPTO DNP</t>
  </si>
  <si>
    <t>C-530-1002-2</t>
  </si>
  <si>
    <t>IMPLEMENTACION PLAN DE RETORNO POSITIVO NACIONAL</t>
  </si>
  <si>
    <t>C-540-1002-1</t>
  </si>
  <si>
    <t>CAPACITACION INTEGRAL A FUNCIONARIOS DE LA CANCILLERIA NACIONAL</t>
  </si>
  <si>
    <t>C-540-1002-2</t>
  </si>
  <si>
    <t>PROYECTO PROGRAMA PARA LA INTEGRACION Y EL DESARROLLO EN LAS FRONTERAS DE COLOMBIA - PREVIO CONCEPTO DNP</t>
  </si>
  <si>
    <t>GTOS DE PERSONAL</t>
  </si>
  <si>
    <t>GTOS GENERALES</t>
  </si>
  <si>
    <t>TRANSFERENCIAS</t>
  </si>
  <si>
    <t>INVERSION</t>
  </si>
  <si>
    <t>TOTAL RESERVA</t>
  </si>
  <si>
    <t xml:space="preserve">RESERVA </t>
  </si>
  <si>
    <t>C X P</t>
  </si>
  <si>
    <t>TOTAL C X P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</si>
</sst>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240A]&quot;$&quot;\ #,##0.00;\(&quot;$&quot;\ #,##0.00\)"/>
  </numFmts>
  <fonts count="44">
    <font>
      <sz val="10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vertical="center" wrapText="1" readingOrder="1"/>
      <protection locked="0"/>
    </xf>
    <xf numFmtId="184" fontId="2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 readingOrder="1"/>
      <protection locked="0"/>
    </xf>
    <xf numFmtId="0" fontId="42" fillId="0" borderId="10" xfId="0" applyFont="1" applyBorder="1" applyAlignment="1" applyProtection="1">
      <alignment vertical="center" wrapText="1" readingOrder="1"/>
      <protection locked="0"/>
    </xf>
    <xf numFmtId="0" fontId="42" fillId="0" borderId="10" xfId="0" applyFont="1" applyBorder="1" applyAlignment="1" applyProtection="1">
      <alignment horizontal="left" vertical="center" wrapText="1" readingOrder="1"/>
      <protection locked="0"/>
    </xf>
    <xf numFmtId="184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1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>
      <alignment horizontal="center"/>
    </xf>
    <xf numFmtId="184" fontId="2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7" fontId="21" fillId="0" borderId="0" xfId="0" applyNumberFormat="1" applyFont="1" applyAlignment="1">
      <alignment/>
    </xf>
    <xf numFmtId="7" fontId="21" fillId="0" borderId="0" xfId="0" applyNumberFormat="1" applyFont="1" applyAlignment="1">
      <alignment horizontal="center"/>
    </xf>
    <xf numFmtId="0" fontId="0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84" fontId="0" fillId="0" borderId="11" xfId="0" applyNumberFormat="1" applyBorder="1" applyAlignment="1">
      <alignment/>
    </xf>
    <xf numFmtId="184" fontId="21" fillId="0" borderId="11" xfId="0" applyNumberFormat="1" applyFont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>
      <alignment horizontal="center"/>
    </xf>
    <xf numFmtId="7" fontId="0" fillId="0" borderId="11" xfId="0" applyNumberFormat="1" applyBorder="1" applyAlignment="1">
      <alignment/>
    </xf>
    <xf numFmtId="7" fontId="21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7" fontId="43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4.7109375" style="0" bestFit="1" customWidth="1"/>
    <col min="3" max="3" width="4.421875" style="0" bestFit="1" customWidth="1"/>
    <col min="4" max="4" width="3.8515625" style="0" bestFit="1" customWidth="1"/>
    <col min="5" max="5" width="27.57421875" style="0" customWidth="1"/>
    <col min="6" max="6" width="18.8515625" style="0" customWidth="1"/>
    <col min="7" max="7" width="19.00390625" style="0" bestFit="1" customWidth="1"/>
    <col min="8" max="8" width="17.00390625" style="0" bestFit="1" customWidth="1"/>
    <col min="9" max="9" width="19.00390625" style="0" bestFit="1" customWidth="1"/>
    <col min="10" max="11" width="18.8515625" style="0" customWidth="1"/>
    <col min="12" max="12" width="0" style="0" hidden="1" customWidth="1"/>
    <col min="13" max="13" width="8.00390625" style="0" customWidth="1"/>
    <col min="14" max="15" width="17.57421875" style="0" hidden="1" customWidth="1"/>
    <col min="16" max="16" width="9.140625" style="0" customWidth="1"/>
    <col min="17" max="17" width="14.8515625" style="0" bestFit="1" customWidth="1"/>
  </cols>
  <sheetData>
    <row r="1" spans="1:11" ht="12.75">
      <c r="A1" s="1" t="s">
        <v>0</v>
      </c>
      <c r="B1" s="1">
        <v>2011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1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 t="s">
        <v>3</v>
      </c>
      <c r="B3" s="1" t="s">
        <v>4</v>
      </c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N4" s="31" t="s">
        <v>400</v>
      </c>
      <c r="O4" s="32" t="s">
        <v>401</v>
      </c>
    </row>
    <row r="5" spans="1:17" ht="12.75">
      <c r="A5" s="3" t="s">
        <v>16</v>
      </c>
      <c r="B5" s="5" t="s">
        <v>17</v>
      </c>
      <c r="C5" s="3" t="s">
        <v>18</v>
      </c>
      <c r="D5" s="3" t="s">
        <v>19</v>
      </c>
      <c r="E5" s="4" t="s">
        <v>20</v>
      </c>
      <c r="F5" s="6">
        <v>300000000</v>
      </c>
      <c r="G5" s="6">
        <v>276164919.45</v>
      </c>
      <c r="H5" s="6">
        <v>23835080.55</v>
      </c>
      <c r="I5" s="6">
        <v>276164919.45</v>
      </c>
      <c r="J5" s="6">
        <v>254615127.45</v>
      </c>
      <c r="K5" s="6">
        <v>70215127.45</v>
      </c>
      <c r="N5" s="33">
        <f>+I5-J5</f>
        <v>21549792</v>
      </c>
      <c r="O5" s="33">
        <f>+J5-K5</f>
        <v>184400000</v>
      </c>
      <c r="Q5" s="24"/>
    </row>
    <row r="6" spans="1:17" ht="12.75">
      <c r="A6" s="3" t="s">
        <v>16</v>
      </c>
      <c r="B6" s="5" t="s">
        <v>17</v>
      </c>
      <c r="C6" s="3" t="s">
        <v>21</v>
      </c>
      <c r="D6" s="3" t="s">
        <v>19</v>
      </c>
      <c r="E6" s="4" t="s">
        <v>20</v>
      </c>
      <c r="F6" s="6">
        <v>4949825.72</v>
      </c>
      <c r="G6" s="6">
        <v>0</v>
      </c>
      <c r="H6" s="6">
        <v>4949825.72</v>
      </c>
      <c r="I6" s="6">
        <v>0</v>
      </c>
      <c r="J6" s="6">
        <v>0</v>
      </c>
      <c r="K6" s="6">
        <v>0</v>
      </c>
      <c r="N6" s="33">
        <f>+I6-J6</f>
        <v>0</v>
      </c>
      <c r="O6" s="33">
        <f>+J6-K6</f>
        <v>0</v>
      </c>
      <c r="Q6" s="24"/>
    </row>
    <row r="7" spans="1:17" ht="22.5">
      <c r="A7" s="3" t="s">
        <v>16</v>
      </c>
      <c r="B7" s="5" t="s">
        <v>22</v>
      </c>
      <c r="C7" s="3" t="s">
        <v>21</v>
      </c>
      <c r="D7" s="3" t="s">
        <v>19</v>
      </c>
      <c r="E7" s="4" t="s">
        <v>23</v>
      </c>
      <c r="F7" s="6">
        <v>611807994.28</v>
      </c>
      <c r="G7" s="6">
        <v>580462533.66</v>
      </c>
      <c r="H7" s="6">
        <v>31345460.62</v>
      </c>
      <c r="I7" s="6">
        <v>580462533.66</v>
      </c>
      <c r="J7" s="6">
        <v>580294634.45</v>
      </c>
      <c r="K7" s="6">
        <v>575886368.45</v>
      </c>
      <c r="N7" s="33">
        <f>+I7-J7</f>
        <v>167899.20999991894</v>
      </c>
      <c r="O7" s="33">
        <f>+J7-K7</f>
        <v>4408266</v>
      </c>
      <c r="Q7" s="24"/>
    </row>
    <row r="8" spans="1:17" s="10" customFormat="1" ht="12.75">
      <c r="A8" s="7"/>
      <c r="B8" s="8"/>
      <c r="C8" s="7"/>
      <c r="D8" s="7"/>
      <c r="E8" s="7" t="s">
        <v>177</v>
      </c>
      <c r="F8" s="9">
        <f>SUM(F5:F7)</f>
        <v>916757820</v>
      </c>
      <c r="G8" s="9">
        <f>SUM(G5:G7)</f>
        <v>856627453.1099999</v>
      </c>
      <c r="H8" s="9">
        <f>SUM(H5:H7)</f>
        <v>60130366.89</v>
      </c>
      <c r="I8" s="9">
        <f>SUM(I5:I7)</f>
        <v>856627453.1099999</v>
      </c>
      <c r="J8" s="9">
        <f>SUM(J5:J7)</f>
        <v>834909761.9000001</v>
      </c>
      <c r="K8" s="9">
        <f>SUM(K5:K7)</f>
        <v>646101495.9000001</v>
      </c>
      <c r="N8" s="34">
        <f>SUM(N5:N7)</f>
        <v>21717691.20999992</v>
      </c>
      <c r="O8" s="34">
        <f>SUM(O5:O7)</f>
        <v>188808266</v>
      </c>
      <c r="Q8" s="24"/>
    </row>
    <row r="9" spans="1:17" ht="12.75">
      <c r="A9" s="3"/>
      <c r="B9" s="5"/>
      <c r="C9" s="3"/>
      <c r="D9" s="3"/>
      <c r="E9" s="4"/>
      <c r="F9" s="6"/>
      <c r="G9" s="6"/>
      <c r="H9" s="6"/>
      <c r="I9" s="6"/>
      <c r="J9" s="6"/>
      <c r="K9" s="6"/>
      <c r="Q9" s="24"/>
    </row>
    <row r="10" spans="1:17" ht="12.75">
      <c r="A10" s="3"/>
      <c r="B10" s="5"/>
      <c r="C10" s="3"/>
      <c r="D10" s="3"/>
      <c r="E10" s="4"/>
      <c r="F10" s="6"/>
      <c r="G10" s="6"/>
      <c r="H10" s="6"/>
      <c r="I10" s="6"/>
      <c r="J10" s="6"/>
      <c r="K10" s="6"/>
      <c r="Q10" s="24"/>
    </row>
    <row r="11" spans="1:17" ht="12.75">
      <c r="A11" s="3" t="s">
        <v>16</v>
      </c>
      <c r="B11" s="5" t="s">
        <v>24</v>
      </c>
      <c r="C11" s="3" t="s">
        <v>21</v>
      </c>
      <c r="D11" s="3" t="s">
        <v>19</v>
      </c>
      <c r="E11" s="4" t="s">
        <v>25</v>
      </c>
      <c r="F11" s="6">
        <v>46456312</v>
      </c>
      <c r="G11" s="6">
        <v>17162212.67</v>
      </c>
      <c r="H11" s="6">
        <v>29294099.33</v>
      </c>
      <c r="I11" s="6">
        <v>17162212.67</v>
      </c>
      <c r="J11" s="6">
        <v>17111240.67</v>
      </c>
      <c r="K11" s="6">
        <v>17107336.67</v>
      </c>
      <c r="N11" s="33">
        <f aca="true" t="shared" si="0" ref="N11:N69">+I11-J11</f>
        <v>50972</v>
      </c>
      <c r="O11" s="33">
        <f aca="true" t="shared" si="1" ref="O11:O69">+J11-K11</f>
        <v>3904</v>
      </c>
      <c r="Q11" s="24"/>
    </row>
    <row r="12" spans="1:17" ht="12.75">
      <c r="A12" s="3" t="s">
        <v>16</v>
      </c>
      <c r="B12" s="5" t="s">
        <v>26</v>
      </c>
      <c r="C12" s="3" t="s">
        <v>21</v>
      </c>
      <c r="D12" s="3" t="s">
        <v>19</v>
      </c>
      <c r="E12" s="4" t="s">
        <v>27</v>
      </c>
      <c r="F12" s="6">
        <v>28543413</v>
      </c>
      <c r="G12" s="6">
        <v>28533492.25</v>
      </c>
      <c r="H12" s="6">
        <v>9920.75</v>
      </c>
      <c r="I12" s="6">
        <v>28533492.25</v>
      </c>
      <c r="J12" s="6">
        <v>28419813</v>
      </c>
      <c r="K12" s="6">
        <v>17404000</v>
      </c>
      <c r="N12" s="33">
        <f t="shared" si="0"/>
        <v>113679.25</v>
      </c>
      <c r="O12" s="33">
        <f t="shared" si="1"/>
        <v>11015813</v>
      </c>
      <c r="Q12" s="24"/>
    </row>
    <row r="13" spans="1:17" ht="12.75">
      <c r="A13" s="3" t="s">
        <v>16</v>
      </c>
      <c r="B13" s="5" t="s">
        <v>28</v>
      </c>
      <c r="C13" s="3" t="s">
        <v>21</v>
      </c>
      <c r="D13" s="3" t="s">
        <v>19</v>
      </c>
      <c r="E13" s="4" t="s">
        <v>29</v>
      </c>
      <c r="F13" s="6">
        <v>63860</v>
      </c>
      <c r="G13" s="6">
        <v>0</v>
      </c>
      <c r="H13" s="6">
        <v>63860</v>
      </c>
      <c r="I13" s="6">
        <v>0</v>
      </c>
      <c r="J13" s="6">
        <v>0</v>
      </c>
      <c r="K13" s="6">
        <v>0</v>
      </c>
      <c r="N13" s="33">
        <f t="shared" si="0"/>
        <v>0</v>
      </c>
      <c r="O13" s="33">
        <f t="shared" si="1"/>
        <v>0</v>
      </c>
      <c r="Q13" s="24"/>
    </row>
    <row r="14" spans="1:17" ht="12.75">
      <c r="A14" s="3" t="s">
        <v>16</v>
      </c>
      <c r="B14" s="5" t="s">
        <v>30</v>
      </c>
      <c r="C14" s="3" t="s">
        <v>21</v>
      </c>
      <c r="D14" s="3" t="s">
        <v>19</v>
      </c>
      <c r="E14" s="4" t="s">
        <v>31</v>
      </c>
      <c r="F14" s="6">
        <v>114433651</v>
      </c>
      <c r="G14" s="6">
        <v>105090151.37</v>
      </c>
      <c r="H14" s="6">
        <v>9343499.63</v>
      </c>
      <c r="I14" s="6">
        <v>104790151.3692</v>
      </c>
      <c r="J14" s="6">
        <v>104783571.4592</v>
      </c>
      <c r="K14" s="6">
        <v>104783571.4592</v>
      </c>
      <c r="N14" s="33">
        <f t="shared" si="0"/>
        <v>6579.910000011325</v>
      </c>
      <c r="O14" s="33">
        <f t="shared" si="1"/>
        <v>0</v>
      </c>
      <c r="Q14" s="24"/>
    </row>
    <row r="15" spans="1:17" ht="12.75">
      <c r="A15" s="3" t="s">
        <v>16</v>
      </c>
      <c r="B15" s="5" t="s">
        <v>32</v>
      </c>
      <c r="C15" s="3" t="s">
        <v>21</v>
      </c>
      <c r="D15" s="3" t="s">
        <v>19</v>
      </c>
      <c r="E15" s="4" t="s">
        <v>33</v>
      </c>
      <c r="F15" s="6">
        <v>5000000</v>
      </c>
      <c r="G15" s="6">
        <v>3255628.87</v>
      </c>
      <c r="H15" s="6">
        <v>1744371.13</v>
      </c>
      <c r="I15" s="6">
        <v>3255628.87</v>
      </c>
      <c r="J15" s="6">
        <v>3255628.87</v>
      </c>
      <c r="K15" s="6">
        <v>3255628.87</v>
      </c>
      <c r="N15" s="33">
        <f t="shared" si="0"/>
        <v>0</v>
      </c>
      <c r="O15" s="33">
        <f t="shared" si="1"/>
        <v>0</v>
      </c>
      <c r="Q15" s="24"/>
    </row>
    <row r="16" spans="1:17" ht="12.75">
      <c r="A16" s="3" t="s">
        <v>16</v>
      </c>
      <c r="B16" s="5" t="s">
        <v>34</v>
      </c>
      <c r="C16" s="3" t="s">
        <v>21</v>
      </c>
      <c r="D16" s="3" t="s">
        <v>19</v>
      </c>
      <c r="E16" s="4" t="s">
        <v>35</v>
      </c>
      <c r="F16" s="6">
        <v>229482764</v>
      </c>
      <c r="G16" s="6">
        <v>226341197.63</v>
      </c>
      <c r="H16" s="6">
        <v>3141566.37</v>
      </c>
      <c r="I16" s="6">
        <v>226341197.63</v>
      </c>
      <c r="J16" s="6">
        <v>225502044.8</v>
      </c>
      <c r="K16" s="6">
        <v>225502044.8</v>
      </c>
      <c r="N16" s="33">
        <f t="shared" si="0"/>
        <v>839152.8299999833</v>
      </c>
      <c r="O16" s="33">
        <f t="shared" si="1"/>
        <v>0</v>
      </c>
      <c r="Q16" s="24"/>
    </row>
    <row r="17" spans="1:17" ht="12.75">
      <c r="A17" s="3" t="s">
        <v>16</v>
      </c>
      <c r="B17" s="5" t="s">
        <v>36</v>
      </c>
      <c r="C17" s="3" t="s">
        <v>21</v>
      </c>
      <c r="D17" s="3" t="s">
        <v>19</v>
      </c>
      <c r="E17" s="4" t="s">
        <v>37</v>
      </c>
      <c r="F17" s="6">
        <v>4800000</v>
      </c>
      <c r="G17" s="6">
        <v>801600</v>
      </c>
      <c r="H17" s="6">
        <v>3998400</v>
      </c>
      <c r="I17" s="6">
        <v>401210.89</v>
      </c>
      <c r="J17" s="6">
        <v>399610.89</v>
      </c>
      <c r="K17" s="6">
        <v>399610.89</v>
      </c>
      <c r="N17" s="33">
        <f t="shared" si="0"/>
        <v>1600</v>
      </c>
      <c r="O17" s="33">
        <f t="shared" si="1"/>
        <v>0</v>
      </c>
      <c r="Q17" s="24"/>
    </row>
    <row r="18" spans="1:17" ht="12.75">
      <c r="A18" s="3" t="s">
        <v>16</v>
      </c>
      <c r="B18" s="5" t="s">
        <v>38</v>
      </c>
      <c r="C18" s="3" t="s">
        <v>18</v>
      </c>
      <c r="D18" s="3" t="s">
        <v>19</v>
      </c>
      <c r="E18" s="4" t="s">
        <v>39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N18" s="33">
        <f t="shared" si="0"/>
        <v>0</v>
      </c>
      <c r="O18" s="33">
        <f t="shared" si="1"/>
        <v>0</v>
      </c>
      <c r="Q18" s="24"/>
    </row>
    <row r="19" spans="1:17" ht="12.75">
      <c r="A19" s="3" t="s">
        <v>16</v>
      </c>
      <c r="B19" s="5" t="s">
        <v>40</v>
      </c>
      <c r="C19" s="3" t="s">
        <v>18</v>
      </c>
      <c r="D19" s="3" t="s">
        <v>19</v>
      </c>
      <c r="E19" s="4" t="s">
        <v>41</v>
      </c>
      <c r="F19" s="6">
        <v>1828017687</v>
      </c>
      <c r="G19" s="6">
        <v>1766969984</v>
      </c>
      <c r="H19" s="6">
        <v>61047703</v>
      </c>
      <c r="I19" s="6">
        <v>1766969984</v>
      </c>
      <c r="J19" s="6">
        <v>871393758</v>
      </c>
      <c r="K19" s="6">
        <v>871393758</v>
      </c>
      <c r="N19" s="33">
        <f t="shared" si="0"/>
        <v>895576226</v>
      </c>
      <c r="O19" s="33">
        <f t="shared" si="1"/>
        <v>0</v>
      </c>
      <c r="Q19" s="24"/>
    </row>
    <row r="20" spans="1:17" ht="12.75">
      <c r="A20" s="3" t="s">
        <v>16</v>
      </c>
      <c r="B20" s="5" t="s">
        <v>40</v>
      </c>
      <c r="C20" s="3" t="s">
        <v>21</v>
      </c>
      <c r="D20" s="3" t="s">
        <v>19</v>
      </c>
      <c r="E20" s="4" t="s">
        <v>41</v>
      </c>
      <c r="F20" s="6">
        <v>6200000</v>
      </c>
      <c r="G20" s="6">
        <v>3588252.83</v>
      </c>
      <c r="H20" s="6">
        <v>2611747.17</v>
      </c>
      <c r="I20" s="6">
        <v>3588252.83</v>
      </c>
      <c r="J20" s="6">
        <v>3573957</v>
      </c>
      <c r="K20" s="6">
        <v>3573957</v>
      </c>
      <c r="N20" s="33">
        <f t="shared" si="0"/>
        <v>14295.830000000075</v>
      </c>
      <c r="O20" s="33">
        <f t="shared" si="1"/>
        <v>0</v>
      </c>
      <c r="Q20" s="24"/>
    </row>
    <row r="21" spans="1:17" ht="12.75">
      <c r="A21" s="3" t="s">
        <v>16</v>
      </c>
      <c r="B21" s="5" t="s">
        <v>42</v>
      </c>
      <c r="C21" s="3" t="s">
        <v>18</v>
      </c>
      <c r="D21" s="3" t="s">
        <v>19</v>
      </c>
      <c r="E21" s="4" t="s">
        <v>43</v>
      </c>
      <c r="F21" s="6">
        <v>39984675</v>
      </c>
      <c r="G21" s="6">
        <v>39984328</v>
      </c>
      <c r="H21" s="6">
        <v>347</v>
      </c>
      <c r="I21" s="6">
        <v>39984328</v>
      </c>
      <c r="J21" s="6">
        <v>39984328</v>
      </c>
      <c r="K21" s="6">
        <v>39984328</v>
      </c>
      <c r="N21" s="33">
        <f t="shared" si="0"/>
        <v>0</v>
      </c>
      <c r="O21" s="33">
        <f t="shared" si="1"/>
        <v>0</v>
      </c>
      <c r="Q21" s="24"/>
    </row>
    <row r="22" spans="1:17" ht="12.75">
      <c r="A22" s="3" t="s">
        <v>16</v>
      </c>
      <c r="B22" s="5" t="s">
        <v>44</v>
      </c>
      <c r="C22" s="3" t="s">
        <v>18</v>
      </c>
      <c r="D22" s="3" t="s">
        <v>19</v>
      </c>
      <c r="E22" s="4" t="s">
        <v>45</v>
      </c>
      <c r="F22" s="6">
        <v>1820132000</v>
      </c>
      <c r="G22" s="6">
        <v>1807754474.62</v>
      </c>
      <c r="H22" s="6">
        <v>12377525.38</v>
      </c>
      <c r="I22" s="6">
        <v>1807754474.62</v>
      </c>
      <c r="J22" s="6">
        <v>1807754474.62</v>
      </c>
      <c r="K22" s="6">
        <v>1807754474.62</v>
      </c>
      <c r="N22" s="33">
        <f t="shared" si="0"/>
        <v>0</v>
      </c>
      <c r="O22" s="33">
        <f t="shared" si="1"/>
        <v>0</v>
      </c>
      <c r="Q22" s="24"/>
    </row>
    <row r="23" spans="1:17" ht="12.75">
      <c r="A23" s="3" t="s">
        <v>16</v>
      </c>
      <c r="B23" s="5" t="s">
        <v>44</v>
      </c>
      <c r="C23" s="3" t="s">
        <v>21</v>
      </c>
      <c r="D23" s="3" t="s">
        <v>19</v>
      </c>
      <c r="E23" s="4" t="s">
        <v>45</v>
      </c>
      <c r="F23" s="6">
        <v>964190000</v>
      </c>
      <c r="G23" s="6">
        <v>844702329.36</v>
      </c>
      <c r="H23" s="6">
        <v>119487670.64</v>
      </c>
      <c r="I23" s="6">
        <v>844702329.36</v>
      </c>
      <c r="J23" s="6">
        <v>844702329.36</v>
      </c>
      <c r="K23" s="6">
        <v>844702329.36</v>
      </c>
      <c r="N23" s="33">
        <f t="shared" si="0"/>
        <v>0</v>
      </c>
      <c r="O23" s="33">
        <f t="shared" si="1"/>
        <v>0</v>
      </c>
      <c r="Q23" s="24"/>
    </row>
    <row r="24" spans="1:17" ht="12.75">
      <c r="A24" s="3" t="s">
        <v>16</v>
      </c>
      <c r="B24" s="5" t="s">
        <v>46</v>
      </c>
      <c r="C24" s="3" t="s">
        <v>18</v>
      </c>
      <c r="D24" s="3" t="s">
        <v>19</v>
      </c>
      <c r="E24" s="4" t="s">
        <v>47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N24" s="33">
        <f t="shared" si="0"/>
        <v>0</v>
      </c>
      <c r="O24" s="33">
        <f t="shared" si="1"/>
        <v>0</v>
      </c>
      <c r="Q24" s="24"/>
    </row>
    <row r="25" spans="1:17" ht="12.75">
      <c r="A25" s="3" t="s">
        <v>16</v>
      </c>
      <c r="B25" s="5" t="s">
        <v>46</v>
      </c>
      <c r="C25" s="3" t="s">
        <v>21</v>
      </c>
      <c r="D25" s="3" t="s">
        <v>19</v>
      </c>
      <c r="E25" s="4" t="s">
        <v>47</v>
      </c>
      <c r="F25" s="6">
        <v>14100000</v>
      </c>
      <c r="G25" s="6">
        <v>1987750.7</v>
      </c>
      <c r="H25" s="6">
        <v>12112249.3</v>
      </c>
      <c r="I25" s="6">
        <v>809339.59</v>
      </c>
      <c r="J25" s="6">
        <v>803013.89</v>
      </c>
      <c r="K25" s="6">
        <v>803013.89</v>
      </c>
      <c r="N25" s="33">
        <f t="shared" si="0"/>
        <v>6325.699999999953</v>
      </c>
      <c r="O25" s="33">
        <f t="shared" si="1"/>
        <v>0</v>
      </c>
      <c r="Q25" s="24"/>
    </row>
    <row r="26" spans="1:17" ht="22.5">
      <c r="A26" s="3" t="s">
        <v>16</v>
      </c>
      <c r="B26" s="5" t="s">
        <v>48</v>
      </c>
      <c r="C26" s="3" t="s">
        <v>18</v>
      </c>
      <c r="D26" s="3" t="s">
        <v>19</v>
      </c>
      <c r="E26" s="4" t="s">
        <v>49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N26" s="33">
        <f t="shared" si="0"/>
        <v>0</v>
      </c>
      <c r="O26" s="33">
        <f t="shared" si="1"/>
        <v>0</v>
      </c>
      <c r="Q26" s="24"/>
    </row>
    <row r="27" spans="1:17" ht="22.5">
      <c r="A27" s="3" t="s">
        <v>16</v>
      </c>
      <c r="B27" s="5" t="s">
        <v>48</v>
      </c>
      <c r="C27" s="3" t="s">
        <v>21</v>
      </c>
      <c r="D27" s="3" t="s">
        <v>19</v>
      </c>
      <c r="E27" s="4" t="s">
        <v>49</v>
      </c>
      <c r="F27" s="6">
        <v>3800000</v>
      </c>
      <c r="G27" s="6">
        <v>1498803.33</v>
      </c>
      <c r="H27" s="6">
        <v>2301196.67</v>
      </c>
      <c r="I27" s="6">
        <v>1498803.33</v>
      </c>
      <c r="J27" s="6">
        <v>1492832</v>
      </c>
      <c r="K27" s="6">
        <v>1492832</v>
      </c>
      <c r="N27" s="33">
        <f t="shared" si="0"/>
        <v>5971.3300000000745</v>
      </c>
      <c r="O27" s="33">
        <f t="shared" si="1"/>
        <v>0</v>
      </c>
      <c r="Q27" s="24"/>
    </row>
    <row r="28" spans="1:17" ht="12.75">
      <c r="A28" s="3" t="s">
        <v>16</v>
      </c>
      <c r="B28" s="5" t="s">
        <v>50</v>
      </c>
      <c r="C28" s="3" t="s">
        <v>18</v>
      </c>
      <c r="D28" s="3" t="s">
        <v>19</v>
      </c>
      <c r="E28" s="4" t="s">
        <v>51</v>
      </c>
      <c r="F28" s="6">
        <v>477745820</v>
      </c>
      <c r="G28" s="6">
        <v>436854582</v>
      </c>
      <c r="H28" s="6">
        <v>40891238</v>
      </c>
      <c r="I28" s="6">
        <v>436854582</v>
      </c>
      <c r="J28" s="6">
        <v>436854582</v>
      </c>
      <c r="K28" s="6">
        <v>436854582</v>
      </c>
      <c r="N28" s="33">
        <f t="shared" si="0"/>
        <v>0</v>
      </c>
      <c r="O28" s="33">
        <f t="shared" si="1"/>
        <v>0</v>
      </c>
      <c r="Q28" s="24"/>
    </row>
    <row r="29" spans="1:17" ht="12.75">
      <c r="A29" s="3" t="s">
        <v>16</v>
      </c>
      <c r="B29" s="5" t="s">
        <v>50</v>
      </c>
      <c r="C29" s="3" t="s">
        <v>21</v>
      </c>
      <c r="D29" s="3" t="s">
        <v>19</v>
      </c>
      <c r="E29" s="4" t="s">
        <v>51</v>
      </c>
      <c r="F29" s="6">
        <v>1774900</v>
      </c>
      <c r="G29" s="6">
        <v>1455499.8</v>
      </c>
      <c r="H29" s="6">
        <v>319400.2</v>
      </c>
      <c r="I29" s="6">
        <v>1455499.8</v>
      </c>
      <c r="J29" s="6">
        <v>1449701</v>
      </c>
      <c r="K29" s="6">
        <v>1449701</v>
      </c>
      <c r="N29" s="33">
        <f t="shared" si="0"/>
        <v>5798.800000000047</v>
      </c>
      <c r="O29" s="33">
        <f t="shared" si="1"/>
        <v>0</v>
      </c>
      <c r="Q29" s="24"/>
    </row>
    <row r="30" spans="1:17" ht="12.75">
      <c r="A30" s="3" t="s">
        <v>16</v>
      </c>
      <c r="B30" s="5" t="s">
        <v>52</v>
      </c>
      <c r="C30" s="3" t="s">
        <v>21</v>
      </c>
      <c r="D30" s="3" t="s">
        <v>19</v>
      </c>
      <c r="E30" s="4" t="s">
        <v>53</v>
      </c>
      <c r="F30" s="6">
        <v>155431440</v>
      </c>
      <c r="G30" s="6">
        <v>155318400</v>
      </c>
      <c r="H30" s="6">
        <v>113040</v>
      </c>
      <c r="I30" s="6">
        <v>155118727.72</v>
      </c>
      <c r="J30" s="6">
        <v>145868733.44</v>
      </c>
      <c r="K30" s="6">
        <v>145868733.44</v>
      </c>
      <c r="N30" s="33">
        <f t="shared" si="0"/>
        <v>9249994.280000001</v>
      </c>
      <c r="O30" s="33">
        <f t="shared" si="1"/>
        <v>0</v>
      </c>
      <c r="Q30" s="24"/>
    </row>
    <row r="31" spans="1:17" ht="12.75">
      <c r="A31" s="3" t="s">
        <v>16</v>
      </c>
      <c r="B31" s="5" t="s">
        <v>54</v>
      </c>
      <c r="C31" s="3" t="s">
        <v>18</v>
      </c>
      <c r="D31" s="3" t="s">
        <v>19</v>
      </c>
      <c r="E31" s="4" t="s">
        <v>55</v>
      </c>
      <c r="F31" s="6">
        <v>88363000</v>
      </c>
      <c r="G31" s="6">
        <v>74206940</v>
      </c>
      <c r="H31" s="6">
        <v>14156060</v>
      </c>
      <c r="I31" s="6">
        <v>74206940</v>
      </c>
      <c r="J31" s="6">
        <v>73650140</v>
      </c>
      <c r="K31" s="6">
        <v>73650140</v>
      </c>
      <c r="N31" s="33">
        <f t="shared" si="0"/>
        <v>556800</v>
      </c>
      <c r="O31" s="33">
        <f t="shared" si="1"/>
        <v>0</v>
      </c>
      <c r="Q31" s="24"/>
    </row>
    <row r="32" spans="1:17" ht="22.5">
      <c r="A32" s="3" t="s">
        <v>16</v>
      </c>
      <c r="B32" s="5" t="s">
        <v>56</v>
      </c>
      <c r="C32" s="3" t="s">
        <v>21</v>
      </c>
      <c r="D32" s="3" t="s">
        <v>19</v>
      </c>
      <c r="E32" s="4" t="s">
        <v>57</v>
      </c>
      <c r="F32" s="6">
        <v>800000</v>
      </c>
      <c r="G32" s="6">
        <v>433788.63</v>
      </c>
      <c r="H32" s="6">
        <v>366211.37</v>
      </c>
      <c r="I32" s="6">
        <v>134280.22</v>
      </c>
      <c r="J32" s="6">
        <v>133149.59</v>
      </c>
      <c r="K32" s="6">
        <v>133149.59</v>
      </c>
      <c r="N32" s="33">
        <f t="shared" si="0"/>
        <v>1130.6300000000047</v>
      </c>
      <c r="O32" s="33">
        <f t="shared" si="1"/>
        <v>0</v>
      </c>
      <c r="Q32" s="24"/>
    </row>
    <row r="33" spans="1:17" ht="12.75">
      <c r="A33" s="3" t="s">
        <v>16</v>
      </c>
      <c r="B33" s="5" t="s">
        <v>58</v>
      </c>
      <c r="C33" s="3" t="s">
        <v>18</v>
      </c>
      <c r="D33" s="3" t="s">
        <v>19</v>
      </c>
      <c r="E33" s="4" t="s">
        <v>59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N33" s="33">
        <f t="shared" si="0"/>
        <v>0</v>
      </c>
      <c r="O33" s="33">
        <f t="shared" si="1"/>
        <v>0</v>
      </c>
      <c r="Q33" s="24"/>
    </row>
    <row r="34" spans="1:17" ht="12.75">
      <c r="A34" s="3" t="s">
        <v>16</v>
      </c>
      <c r="B34" s="5" t="s">
        <v>60</v>
      </c>
      <c r="C34" s="3" t="s">
        <v>18</v>
      </c>
      <c r="D34" s="3" t="s">
        <v>19</v>
      </c>
      <c r="E34" s="4" t="s">
        <v>61</v>
      </c>
      <c r="F34" s="6">
        <v>119000000</v>
      </c>
      <c r="G34" s="6">
        <v>119000000</v>
      </c>
      <c r="H34" s="6">
        <v>0</v>
      </c>
      <c r="I34" s="6">
        <v>119000000</v>
      </c>
      <c r="J34" s="6">
        <v>118999999</v>
      </c>
      <c r="K34" s="6">
        <v>118999999</v>
      </c>
      <c r="N34" s="33">
        <f t="shared" si="0"/>
        <v>1</v>
      </c>
      <c r="O34" s="33">
        <f t="shared" si="1"/>
        <v>0</v>
      </c>
      <c r="Q34" s="24"/>
    </row>
    <row r="35" spans="1:17" ht="12.75">
      <c r="A35" s="3" t="s">
        <v>16</v>
      </c>
      <c r="B35" s="5" t="s">
        <v>60</v>
      </c>
      <c r="C35" s="3" t="s">
        <v>21</v>
      </c>
      <c r="D35" s="3" t="s">
        <v>19</v>
      </c>
      <c r="E35" s="4" t="s">
        <v>61</v>
      </c>
      <c r="F35" s="6">
        <v>1208052.74</v>
      </c>
      <c r="G35" s="6">
        <v>1207424.79</v>
      </c>
      <c r="H35" s="6">
        <v>627.95</v>
      </c>
      <c r="I35" s="6">
        <v>1007752.51</v>
      </c>
      <c r="J35" s="6">
        <v>1003340.46</v>
      </c>
      <c r="K35" s="6">
        <v>1003340.46</v>
      </c>
      <c r="N35" s="33">
        <f t="shared" si="0"/>
        <v>4412.050000000047</v>
      </c>
      <c r="O35" s="33">
        <f t="shared" si="1"/>
        <v>0</v>
      </c>
      <c r="Q35" s="24"/>
    </row>
    <row r="36" spans="1:17" ht="22.5">
      <c r="A36" s="3" t="s">
        <v>16</v>
      </c>
      <c r="B36" s="5" t="s">
        <v>62</v>
      </c>
      <c r="C36" s="3" t="s">
        <v>18</v>
      </c>
      <c r="D36" s="3" t="s">
        <v>19</v>
      </c>
      <c r="E36" s="4" t="s">
        <v>63</v>
      </c>
      <c r="F36" s="6">
        <v>187257008</v>
      </c>
      <c r="G36" s="6">
        <v>187256940</v>
      </c>
      <c r="H36" s="6">
        <v>68</v>
      </c>
      <c r="I36" s="6">
        <v>187256940</v>
      </c>
      <c r="J36" s="6">
        <v>123140777.13</v>
      </c>
      <c r="K36" s="6">
        <v>18669504</v>
      </c>
      <c r="N36" s="33">
        <f t="shared" si="0"/>
        <v>64116162.870000005</v>
      </c>
      <c r="O36" s="33">
        <f t="shared" si="1"/>
        <v>104471273.13</v>
      </c>
      <c r="Q36" s="24"/>
    </row>
    <row r="37" spans="1:17" ht="22.5">
      <c r="A37" s="3" t="s">
        <v>16</v>
      </c>
      <c r="B37" s="5" t="s">
        <v>62</v>
      </c>
      <c r="C37" s="3" t="s">
        <v>21</v>
      </c>
      <c r="D37" s="3" t="s">
        <v>19</v>
      </c>
      <c r="E37" s="4" t="s">
        <v>63</v>
      </c>
      <c r="F37" s="6">
        <v>18400000</v>
      </c>
      <c r="G37" s="6">
        <v>15647414.41</v>
      </c>
      <c r="H37" s="6">
        <v>2752585.59</v>
      </c>
      <c r="I37" s="6">
        <v>15647414.41</v>
      </c>
      <c r="J37" s="6">
        <v>15580462</v>
      </c>
      <c r="K37" s="6">
        <v>15580462</v>
      </c>
      <c r="N37" s="33">
        <f t="shared" si="0"/>
        <v>66952.41000000015</v>
      </c>
      <c r="O37" s="33">
        <f t="shared" si="1"/>
        <v>0</v>
      </c>
      <c r="Q37" s="24"/>
    </row>
    <row r="38" spans="1:17" ht="12.75">
      <c r="A38" s="3" t="s">
        <v>16</v>
      </c>
      <c r="B38" s="5" t="s">
        <v>64</v>
      </c>
      <c r="C38" s="3" t="s">
        <v>18</v>
      </c>
      <c r="D38" s="3" t="s">
        <v>19</v>
      </c>
      <c r="E38" s="4" t="s">
        <v>65</v>
      </c>
      <c r="F38" s="6">
        <v>39000000</v>
      </c>
      <c r="G38" s="6">
        <v>30414080</v>
      </c>
      <c r="H38" s="6">
        <v>8585920</v>
      </c>
      <c r="I38" s="6">
        <v>30414080</v>
      </c>
      <c r="J38" s="6">
        <v>15414080</v>
      </c>
      <c r="K38" s="6">
        <v>15414080</v>
      </c>
      <c r="N38" s="33">
        <f t="shared" si="0"/>
        <v>15000000</v>
      </c>
      <c r="O38" s="33">
        <f t="shared" si="1"/>
        <v>0</v>
      </c>
      <c r="Q38" s="24"/>
    </row>
    <row r="39" spans="1:17" ht="12.75">
      <c r="A39" s="3" t="s">
        <v>16</v>
      </c>
      <c r="B39" s="5" t="s">
        <v>64</v>
      </c>
      <c r="C39" s="3" t="s">
        <v>21</v>
      </c>
      <c r="D39" s="3" t="s">
        <v>19</v>
      </c>
      <c r="E39" s="4" t="s">
        <v>65</v>
      </c>
      <c r="F39" s="6">
        <v>2000000</v>
      </c>
      <c r="G39" s="6">
        <v>648606.51</v>
      </c>
      <c r="H39" s="6">
        <v>1351393.49</v>
      </c>
      <c r="I39" s="6">
        <v>448934.23</v>
      </c>
      <c r="J39" s="6">
        <v>445219.07</v>
      </c>
      <c r="K39" s="6">
        <v>445219.07</v>
      </c>
      <c r="N39" s="33">
        <f t="shared" si="0"/>
        <v>3715.1599999999744</v>
      </c>
      <c r="O39" s="33">
        <f t="shared" si="1"/>
        <v>0</v>
      </c>
      <c r="Q39" s="24"/>
    </row>
    <row r="40" spans="1:17" ht="22.5">
      <c r="A40" s="3" t="s">
        <v>16</v>
      </c>
      <c r="B40" s="5" t="s">
        <v>66</v>
      </c>
      <c r="C40" s="3" t="s">
        <v>18</v>
      </c>
      <c r="D40" s="3" t="s">
        <v>19</v>
      </c>
      <c r="E40" s="4" t="s">
        <v>67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N40" s="33">
        <f t="shared" si="0"/>
        <v>0</v>
      </c>
      <c r="O40" s="33">
        <f t="shared" si="1"/>
        <v>0</v>
      </c>
      <c r="Q40" s="24"/>
    </row>
    <row r="41" spans="1:17" ht="22.5">
      <c r="A41" s="3" t="s">
        <v>16</v>
      </c>
      <c r="B41" s="5" t="s">
        <v>66</v>
      </c>
      <c r="C41" s="3" t="s">
        <v>21</v>
      </c>
      <c r="D41" s="3" t="s">
        <v>19</v>
      </c>
      <c r="E41" s="4" t="s">
        <v>67</v>
      </c>
      <c r="F41" s="6">
        <v>2000000</v>
      </c>
      <c r="G41" s="6">
        <v>892947.97</v>
      </c>
      <c r="H41" s="6">
        <v>1107052.03</v>
      </c>
      <c r="I41" s="6">
        <v>293931.15</v>
      </c>
      <c r="J41" s="6">
        <v>289975.18</v>
      </c>
      <c r="K41" s="6">
        <v>289975.18</v>
      </c>
      <c r="N41" s="33">
        <f t="shared" si="0"/>
        <v>3955.9700000000303</v>
      </c>
      <c r="O41" s="33">
        <f t="shared" si="1"/>
        <v>0</v>
      </c>
      <c r="Q41" s="24"/>
    </row>
    <row r="42" spans="1:17" ht="12.75">
      <c r="A42" s="3" t="s">
        <v>16</v>
      </c>
      <c r="B42" s="5" t="s">
        <v>68</v>
      </c>
      <c r="C42" s="3" t="s">
        <v>18</v>
      </c>
      <c r="D42" s="3" t="s">
        <v>19</v>
      </c>
      <c r="E42" s="4" t="s">
        <v>69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N42" s="33">
        <f t="shared" si="0"/>
        <v>0</v>
      </c>
      <c r="O42" s="33">
        <f t="shared" si="1"/>
        <v>0</v>
      </c>
      <c r="Q42" s="24"/>
    </row>
    <row r="43" spans="1:17" ht="12.75">
      <c r="A43" s="3" t="s">
        <v>16</v>
      </c>
      <c r="B43" s="5" t="s">
        <v>68</v>
      </c>
      <c r="C43" s="3" t="s">
        <v>21</v>
      </c>
      <c r="D43" s="3" t="s">
        <v>19</v>
      </c>
      <c r="E43" s="4" t="s">
        <v>69</v>
      </c>
      <c r="F43" s="6">
        <v>4600000</v>
      </c>
      <c r="G43" s="6">
        <v>4590426.86</v>
      </c>
      <c r="H43" s="6">
        <v>9573.14</v>
      </c>
      <c r="I43" s="6">
        <v>3766372.51</v>
      </c>
      <c r="J43" s="6">
        <v>3751470.41</v>
      </c>
      <c r="K43" s="6">
        <v>3751470.41</v>
      </c>
      <c r="N43" s="33">
        <f t="shared" si="0"/>
        <v>14902.099999999627</v>
      </c>
      <c r="O43" s="33">
        <f t="shared" si="1"/>
        <v>0</v>
      </c>
      <c r="Q43" s="24"/>
    </row>
    <row r="44" spans="1:17" ht="12.75">
      <c r="A44" s="3" t="s">
        <v>16</v>
      </c>
      <c r="B44" s="5" t="s">
        <v>70</v>
      </c>
      <c r="C44" s="3" t="s">
        <v>18</v>
      </c>
      <c r="D44" s="3" t="s">
        <v>19</v>
      </c>
      <c r="E44" s="4" t="s">
        <v>72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N44" s="33">
        <f t="shared" si="0"/>
        <v>0</v>
      </c>
      <c r="O44" s="33">
        <f t="shared" si="1"/>
        <v>0</v>
      </c>
      <c r="Q44" s="24"/>
    </row>
    <row r="45" spans="1:17" ht="12.75">
      <c r="A45" s="3" t="s">
        <v>16</v>
      </c>
      <c r="B45" s="5" t="s">
        <v>73</v>
      </c>
      <c r="C45" s="3" t="s">
        <v>21</v>
      </c>
      <c r="D45" s="3" t="s">
        <v>19</v>
      </c>
      <c r="E45" s="4" t="s">
        <v>74</v>
      </c>
      <c r="F45" s="6">
        <v>3400000</v>
      </c>
      <c r="G45" s="6">
        <v>2496568.91</v>
      </c>
      <c r="H45" s="6">
        <v>903431.09</v>
      </c>
      <c r="I45" s="6">
        <v>2496568.91</v>
      </c>
      <c r="J45" s="6">
        <v>2485379.88</v>
      </c>
      <c r="K45" s="6">
        <v>2485379.88</v>
      </c>
      <c r="N45" s="33">
        <f t="shared" si="0"/>
        <v>11189.03000000026</v>
      </c>
      <c r="O45" s="33">
        <f t="shared" si="1"/>
        <v>0</v>
      </c>
      <c r="Q45" s="24"/>
    </row>
    <row r="46" spans="1:17" ht="22.5">
      <c r="A46" s="3" t="s">
        <v>16</v>
      </c>
      <c r="B46" s="5" t="s">
        <v>75</v>
      </c>
      <c r="C46" s="3" t="s">
        <v>18</v>
      </c>
      <c r="D46" s="3" t="s">
        <v>19</v>
      </c>
      <c r="E46" s="4" t="s">
        <v>76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N46" s="33">
        <f t="shared" si="0"/>
        <v>0</v>
      </c>
      <c r="O46" s="33">
        <f t="shared" si="1"/>
        <v>0</v>
      </c>
      <c r="Q46" s="24"/>
    </row>
    <row r="47" spans="1:17" ht="22.5">
      <c r="A47" s="3" t="s">
        <v>16</v>
      </c>
      <c r="B47" s="5" t="s">
        <v>75</v>
      </c>
      <c r="C47" s="3" t="s">
        <v>21</v>
      </c>
      <c r="D47" s="3" t="s">
        <v>19</v>
      </c>
      <c r="E47" s="4" t="s">
        <v>76</v>
      </c>
      <c r="F47" s="6">
        <v>11850000</v>
      </c>
      <c r="G47" s="6">
        <v>11004070.85</v>
      </c>
      <c r="H47" s="6">
        <v>845929.15</v>
      </c>
      <c r="I47" s="6">
        <v>10496938.98</v>
      </c>
      <c r="J47" s="6">
        <v>10456009.43</v>
      </c>
      <c r="K47" s="6">
        <v>10455628.63</v>
      </c>
      <c r="N47" s="33">
        <f t="shared" si="0"/>
        <v>40929.550000000745</v>
      </c>
      <c r="O47" s="33">
        <f t="shared" si="1"/>
        <v>380.7999999988824</v>
      </c>
      <c r="Q47" s="24"/>
    </row>
    <row r="48" spans="1:17" ht="22.5">
      <c r="A48" s="3" t="s">
        <v>16</v>
      </c>
      <c r="B48" s="5" t="s">
        <v>77</v>
      </c>
      <c r="C48" s="3" t="s">
        <v>18</v>
      </c>
      <c r="D48" s="3" t="s">
        <v>19</v>
      </c>
      <c r="E48" s="4" t="s">
        <v>78</v>
      </c>
      <c r="F48" s="6">
        <v>2085780000</v>
      </c>
      <c r="G48" s="6">
        <v>2085780000</v>
      </c>
      <c r="H48" s="6">
        <v>0</v>
      </c>
      <c r="I48" s="6">
        <v>2085780000</v>
      </c>
      <c r="J48" s="6">
        <v>1217814299</v>
      </c>
      <c r="K48" s="6">
        <v>417814299</v>
      </c>
      <c r="N48" s="33">
        <f t="shared" si="0"/>
        <v>867965701</v>
      </c>
      <c r="O48" s="33">
        <f t="shared" si="1"/>
        <v>800000000</v>
      </c>
      <c r="Q48" s="24"/>
    </row>
    <row r="49" spans="1:17" ht="22.5">
      <c r="A49" s="3" t="s">
        <v>16</v>
      </c>
      <c r="B49" s="5" t="s">
        <v>77</v>
      </c>
      <c r="C49" s="3" t="s">
        <v>21</v>
      </c>
      <c r="D49" s="3" t="s">
        <v>19</v>
      </c>
      <c r="E49" s="4" t="s">
        <v>78</v>
      </c>
      <c r="F49" s="6">
        <v>4220160</v>
      </c>
      <c r="G49" s="6">
        <v>4200800</v>
      </c>
      <c r="H49" s="6">
        <v>19360</v>
      </c>
      <c r="I49" s="6">
        <v>4000800</v>
      </c>
      <c r="J49" s="6">
        <v>0</v>
      </c>
      <c r="K49" s="6">
        <v>0</v>
      </c>
      <c r="N49" s="33">
        <f t="shared" si="0"/>
        <v>4000800</v>
      </c>
      <c r="O49" s="33">
        <f t="shared" si="1"/>
        <v>0</v>
      </c>
      <c r="Q49" s="24"/>
    </row>
    <row r="50" spans="1:17" ht="22.5">
      <c r="A50" s="3" t="s">
        <v>16</v>
      </c>
      <c r="B50" s="5" t="s">
        <v>77</v>
      </c>
      <c r="C50" s="3" t="s">
        <v>71</v>
      </c>
      <c r="D50" s="3" t="s">
        <v>19</v>
      </c>
      <c r="E50" s="4" t="s">
        <v>78</v>
      </c>
      <c r="F50" s="6">
        <v>5228000</v>
      </c>
      <c r="G50" s="6">
        <v>5220000</v>
      </c>
      <c r="H50" s="6">
        <v>8000</v>
      </c>
      <c r="I50" s="6">
        <v>5020655.45</v>
      </c>
      <c r="J50" s="6">
        <v>5020655.45</v>
      </c>
      <c r="K50" s="6">
        <v>5020655.45</v>
      </c>
      <c r="N50" s="33">
        <f t="shared" si="0"/>
        <v>0</v>
      </c>
      <c r="O50" s="33">
        <f t="shared" si="1"/>
        <v>0</v>
      </c>
      <c r="Q50" s="24"/>
    </row>
    <row r="51" spans="1:17" ht="22.5">
      <c r="A51" s="3" t="s">
        <v>16</v>
      </c>
      <c r="B51" s="5" t="s">
        <v>79</v>
      </c>
      <c r="C51" s="3" t="s">
        <v>18</v>
      </c>
      <c r="D51" s="3" t="s">
        <v>19</v>
      </c>
      <c r="E51" s="4" t="s">
        <v>80</v>
      </c>
      <c r="F51" s="6">
        <v>655270445.6</v>
      </c>
      <c r="G51" s="6">
        <v>639457207</v>
      </c>
      <c r="H51" s="6">
        <v>15813238.6</v>
      </c>
      <c r="I51" s="6">
        <v>639457207</v>
      </c>
      <c r="J51" s="6">
        <v>613624744</v>
      </c>
      <c r="K51" s="6">
        <v>584470470</v>
      </c>
      <c r="N51" s="33">
        <f t="shared" si="0"/>
        <v>25832463</v>
      </c>
      <c r="O51" s="33">
        <f t="shared" si="1"/>
        <v>29154274</v>
      </c>
      <c r="Q51" s="24"/>
    </row>
    <row r="52" spans="1:17" ht="22.5">
      <c r="A52" s="3" t="s">
        <v>16</v>
      </c>
      <c r="B52" s="5" t="s">
        <v>79</v>
      </c>
      <c r="C52" s="3" t="s">
        <v>21</v>
      </c>
      <c r="D52" s="3" t="s">
        <v>19</v>
      </c>
      <c r="E52" s="4" t="s">
        <v>80</v>
      </c>
      <c r="F52" s="6">
        <v>32510900.4</v>
      </c>
      <c r="G52" s="6">
        <v>25662900.18</v>
      </c>
      <c r="H52" s="6">
        <v>6848000.22</v>
      </c>
      <c r="I52" s="6">
        <v>24145016.04</v>
      </c>
      <c r="J52" s="6">
        <v>23422119.87</v>
      </c>
      <c r="K52" s="6">
        <v>17422119.87</v>
      </c>
      <c r="N52" s="33">
        <f t="shared" si="0"/>
        <v>722896.1699999981</v>
      </c>
      <c r="O52" s="33">
        <f t="shared" si="1"/>
        <v>6000000</v>
      </c>
      <c r="Q52" s="24"/>
    </row>
    <row r="53" spans="1:17" ht="33.75">
      <c r="A53" s="3" t="s">
        <v>16</v>
      </c>
      <c r="B53" s="5" t="s">
        <v>81</v>
      </c>
      <c r="C53" s="3" t="s">
        <v>18</v>
      </c>
      <c r="D53" s="3" t="s">
        <v>19</v>
      </c>
      <c r="E53" s="4" t="s">
        <v>82</v>
      </c>
      <c r="F53" s="6">
        <v>2856172244</v>
      </c>
      <c r="G53" s="6">
        <v>2856172244</v>
      </c>
      <c r="H53" s="6">
        <v>0</v>
      </c>
      <c r="I53" s="6">
        <v>2856172244</v>
      </c>
      <c r="J53" s="6">
        <v>2856172244</v>
      </c>
      <c r="K53" s="6">
        <v>1996963025</v>
      </c>
      <c r="N53" s="33">
        <f t="shared" si="0"/>
        <v>0</v>
      </c>
      <c r="O53" s="33">
        <f t="shared" si="1"/>
        <v>859209219</v>
      </c>
      <c r="Q53" s="24"/>
    </row>
    <row r="54" spans="1:17" ht="33.75">
      <c r="A54" s="3" t="s">
        <v>16</v>
      </c>
      <c r="B54" s="5" t="s">
        <v>81</v>
      </c>
      <c r="C54" s="3" t="s">
        <v>21</v>
      </c>
      <c r="D54" s="3" t="s">
        <v>19</v>
      </c>
      <c r="E54" s="4" t="s">
        <v>82</v>
      </c>
      <c r="F54" s="6">
        <v>743082515</v>
      </c>
      <c r="G54" s="6">
        <v>651972390</v>
      </c>
      <c r="H54" s="6">
        <v>91110125</v>
      </c>
      <c r="I54" s="6">
        <v>651573041.65</v>
      </c>
      <c r="J54" s="6">
        <v>588295388.45</v>
      </c>
      <c r="K54" s="6">
        <v>655.45</v>
      </c>
      <c r="N54" s="33">
        <f t="shared" si="0"/>
        <v>63277653.19999993</v>
      </c>
      <c r="O54" s="33">
        <f t="shared" si="1"/>
        <v>588294733</v>
      </c>
      <c r="Q54" s="24"/>
    </row>
    <row r="55" spans="1:17" ht="33.75">
      <c r="A55" s="3" t="s">
        <v>16</v>
      </c>
      <c r="B55" s="5" t="s">
        <v>81</v>
      </c>
      <c r="C55" s="3" t="s">
        <v>71</v>
      </c>
      <c r="D55" s="3" t="s">
        <v>19</v>
      </c>
      <c r="E55" s="4" t="s">
        <v>82</v>
      </c>
      <c r="F55" s="6">
        <v>303000000</v>
      </c>
      <c r="G55" s="6">
        <v>301200000</v>
      </c>
      <c r="H55" s="6">
        <v>1800000</v>
      </c>
      <c r="I55" s="6">
        <v>301200000</v>
      </c>
      <c r="J55" s="6">
        <v>301200000</v>
      </c>
      <c r="K55" s="6">
        <v>0</v>
      </c>
      <c r="N55" s="33">
        <f t="shared" si="0"/>
        <v>0</v>
      </c>
      <c r="O55" s="33">
        <f t="shared" si="1"/>
        <v>301200000</v>
      </c>
      <c r="Q55" s="24"/>
    </row>
    <row r="56" spans="1:17" ht="12.75">
      <c r="A56" s="3" t="s">
        <v>16</v>
      </c>
      <c r="B56" s="5" t="s">
        <v>83</v>
      </c>
      <c r="C56" s="3" t="s">
        <v>18</v>
      </c>
      <c r="D56" s="3" t="s">
        <v>19</v>
      </c>
      <c r="E56" s="4" t="s">
        <v>84</v>
      </c>
      <c r="F56" s="6">
        <v>928820000</v>
      </c>
      <c r="G56" s="6">
        <v>773263268</v>
      </c>
      <c r="H56" s="6">
        <v>155556732</v>
      </c>
      <c r="I56" s="6">
        <v>773263268</v>
      </c>
      <c r="J56" s="6">
        <v>773263268</v>
      </c>
      <c r="K56" s="6">
        <v>715411530</v>
      </c>
      <c r="N56" s="33">
        <f t="shared" si="0"/>
        <v>0</v>
      </c>
      <c r="O56" s="33">
        <f t="shared" si="1"/>
        <v>57851738</v>
      </c>
      <c r="Q56" s="24"/>
    </row>
    <row r="57" spans="1:17" ht="22.5">
      <c r="A57" s="3" t="s">
        <v>16</v>
      </c>
      <c r="B57" s="5" t="s">
        <v>85</v>
      </c>
      <c r="C57" s="3" t="s">
        <v>18</v>
      </c>
      <c r="D57" s="3" t="s">
        <v>19</v>
      </c>
      <c r="E57" s="4" t="s">
        <v>86</v>
      </c>
      <c r="F57" s="6">
        <v>109200000</v>
      </c>
      <c r="G57" s="6">
        <v>109200000</v>
      </c>
      <c r="H57" s="6">
        <v>0</v>
      </c>
      <c r="I57" s="6">
        <v>109200000</v>
      </c>
      <c r="J57" s="6">
        <v>109200000</v>
      </c>
      <c r="K57" s="6">
        <v>103200000</v>
      </c>
      <c r="N57" s="33">
        <f t="shared" si="0"/>
        <v>0</v>
      </c>
      <c r="O57" s="33">
        <f t="shared" si="1"/>
        <v>6000000</v>
      </c>
      <c r="Q57" s="24"/>
    </row>
    <row r="58" spans="1:17" ht="22.5">
      <c r="A58" s="3" t="s">
        <v>16</v>
      </c>
      <c r="B58" s="5" t="s">
        <v>85</v>
      </c>
      <c r="C58" s="3" t="s">
        <v>21</v>
      </c>
      <c r="D58" s="3" t="s">
        <v>19</v>
      </c>
      <c r="E58" s="4" t="s">
        <v>86</v>
      </c>
      <c r="F58" s="6">
        <v>9600000</v>
      </c>
      <c r="G58" s="6">
        <v>7850136.96</v>
      </c>
      <c r="H58" s="6">
        <v>1749863.04</v>
      </c>
      <c r="I58" s="6">
        <v>7505858.96</v>
      </c>
      <c r="J58" s="6">
        <v>7470480</v>
      </c>
      <c r="K58" s="6">
        <v>2901762</v>
      </c>
      <c r="N58" s="33">
        <f t="shared" si="0"/>
        <v>35378.95999999996</v>
      </c>
      <c r="O58" s="33">
        <f t="shared" si="1"/>
        <v>4568718</v>
      </c>
      <c r="Q58" s="24"/>
    </row>
    <row r="59" spans="1:17" ht="22.5">
      <c r="A59" s="3" t="s">
        <v>16</v>
      </c>
      <c r="B59" s="5" t="s">
        <v>87</v>
      </c>
      <c r="C59" s="3" t="s">
        <v>18</v>
      </c>
      <c r="D59" s="3" t="s">
        <v>19</v>
      </c>
      <c r="E59" s="4" t="s">
        <v>88</v>
      </c>
      <c r="F59" s="6">
        <v>1482878409</v>
      </c>
      <c r="G59" s="6">
        <v>1482878409</v>
      </c>
      <c r="H59" s="6">
        <v>0</v>
      </c>
      <c r="I59" s="6">
        <v>1481420239.47</v>
      </c>
      <c r="J59" s="6">
        <v>1236530147.47</v>
      </c>
      <c r="K59" s="6">
        <v>1236530147.47</v>
      </c>
      <c r="N59" s="33">
        <f t="shared" si="0"/>
        <v>244890092</v>
      </c>
      <c r="O59" s="33">
        <f t="shared" si="1"/>
        <v>0</v>
      </c>
      <c r="Q59" s="24"/>
    </row>
    <row r="60" spans="1:17" ht="22.5">
      <c r="A60" s="3" t="s">
        <v>16</v>
      </c>
      <c r="B60" s="5" t="s">
        <v>89</v>
      </c>
      <c r="C60" s="3" t="s">
        <v>18</v>
      </c>
      <c r="D60" s="3" t="s">
        <v>19</v>
      </c>
      <c r="E60" s="4" t="s">
        <v>90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N60" s="33">
        <f t="shared" si="0"/>
        <v>0</v>
      </c>
      <c r="O60" s="33">
        <f t="shared" si="1"/>
        <v>0</v>
      </c>
      <c r="Q60" s="24"/>
    </row>
    <row r="61" spans="1:17" ht="22.5">
      <c r="A61" s="3" t="s">
        <v>16</v>
      </c>
      <c r="B61" s="5" t="s">
        <v>89</v>
      </c>
      <c r="C61" s="3" t="s">
        <v>21</v>
      </c>
      <c r="D61" s="3" t="s">
        <v>19</v>
      </c>
      <c r="E61" s="4" t="s">
        <v>90</v>
      </c>
      <c r="F61" s="6">
        <v>5776747</v>
      </c>
      <c r="G61" s="6">
        <v>5337218.54</v>
      </c>
      <c r="H61" s="6">
        <v>439528.46</v>
      </c>
      <c r="I61" s="6">
        <v>4037558.95</v>
      </c>
      <c r="J61" s="6">
        <v>4021474.41</v>
      </c>
      <c r="K61" s="6">
        <v>4021474.41</v>
      </c>
      <c r="N61" s="33">
        <f t="shared" si="0"/>
        <v>16084.540000000037</v>
      </c>
      <c r="O61" s="33">
        <f t="shared" si="1"/>
        <v>0</v>
      </c>
      <c r="Q61" s="24"/>
    </row>
    <row r="62" spans="1:17" ht="12.75">
      <c r="A62" s="3" t="s">
        <v>16</v>
      </c>
      <c r="B62" s="5" t="s">
        <v>91</v>
      </c>
      <c r="C62" s="3" t="s">
        <v>21</v>
      </c>
      <c r="D62" s="3" t="s">
        <v>19</v>
      </c>
      <c r="E62" s="4" t="s">
        <v>92</v>
      </c>
      <c r="F62" s="6">
        <v>2000000</v>
      </c>
      <c r="G62" s="6">
        <v>670415.98</v>
      </c>
      <c r="H62" s="6">
        <v>1329584.02</v>
      </c>
      <c r="I62" s="6">
        <v>452294.6</v>
      </c>
      <c r="J62" s="6">
        <v>449623.62</v>
      </c>
      <c r="K62" s="6">
        <v>449623.62</v>
      </c>
      <c r="N62" s="33">
        <f t="shared" si="0"/>
        <v>2670.9799999999814</v>
      </c>
      <c r="O62" s="33">
        <f t="shared" si="1"/>
        <v>0</v>
      </c>
      <c r="Q62" s="24"/>
    </row>
    <row r="63" spans="1:17" ht="12.75">
      <c r="A63" s="3" t="s">
        <v>16</v>
      </c>
      <c r="B63" s="5" t="s">
        <v>93</v>
      </c>
      <c r="C63" s="3" t="s">
        <v>18</v>
      </c>
      <c r="D63" s="3" t="s">
        <v>19</v>
      </c>
      <c r="E63" s="4" t="s">
        <v>94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N63" s="33">
        <f t="shared" si="0"/>
        <v>0</v>
      </c>
      <c r="O63" s="33">
        <f t="shared" si="1"/>
        <v>0</v>
      </c>
      <c r="Q63" s="24"/>
    </row>
    <row r="64" spans="1:17" ht="12.75">
      <c r="A64" s="3" t="s">
        <v>16</v>
      </c>
      <c r="B64" s="5" t="s">
        <v>93</v>
      </c>
      <c r="C64" s="3" t="s">
        <v>21</v>
      </c>
      <c r="D64" s="3" t="s">
        <v>19</v>
      </c>
      <c r="E64" s="4" t="s">
        <v>94</v>
      </c>
      <c r="F64" s="6">
        <v>52298998</v>
      </c>
      <c r="G64" s="6">
        <v>9081108.28</v>
      </c>
      <c r="H64" s="6">
        <v>43217889.72</v>
      </c>
      <c r="I64" s="6">
        <v>7145964.75</v>
      </c>
      <c r="J64" s="6">
        <v>7115657.17</v>
      </c>
      <c r="K64" s="6">
        <v>7115657.17</v>
      </c>
      <c r="N64" s="33">
        <f t="shared" si="0"/>
        <v>30307.580000000075</v>
      </c>
      <c r="O64" s="33">
        <f t="shared" si="1"/>
        <v>0</v>
      </c>
      <c r="Q64" s="24"/>
    </row>
    <row r="65" spans="1:17" ht="22.5">
      <c r="A65" s="3" t="s">
        <v>16</v>
      </c>
      <c r="B65" s="5" t="s">
        <v>95</v>
      </c>
      <c r="C65" s="3" t="s">
        <v>18</v>
      </c>
      <c r="D65" s="3" t="s">
        <v>19</v>
      </c>
      <c r="E65" s="4" t="s">
        <v>96</v>
      </c>
      <c r="F65" s="6">
        <v>97352228</v>
      </c>
      <c r="G65" s="6">
        <v>56374694</v>
      </c>
      <c r="H65" s="6">
        <v>40977534</v>
      </c>
      <c r="I65" s="6">
        <v>56374694</v>
      </c>
      <c r="J65" s="6">
        <v>56374694</v>
      </c>
      <c r="K65" s="6">
        <v>56374694</v>
      </c>
      <c r="N65" s="33">
        <f t="shared" si="0"/>
        <v>0</v>
      </c>
      <c r="O65" s="33">
        <f t="shared" si="1"/>
        <v>0</v>
      </c>
      <c r="Q65" s="24"/>
    </row>
    <row r="66" spans="1:17" ht="22.5">
      <c r="A66" s="3" t="s">
        <v>16</v>
      </c>
      <c r="B66" s="5" t="s">
        <v>95</v>
      </c>
      <c r="C66" s="3" t="s">
        <v>21</v>
      </c>
      <c r="D66" s="3" t="s">
        <v>19</v>
      </c>
      <c r="E66" s="4" t="s">
        <v>96</v>
      </c>
      <c r="F66" s="6">
        <v>11708480.02</v>
      </c>
      <c r="G66" s="6">
        <v>9366629.12</v>
      </c>
      <c r="H66" s="6">
        <v>2341850.9</v>
      </c>
      <c r="I66" s="6">
        <v>9366629.12</v>
      </c>
      <c r="J66" s="6">
        <v>9351229.12</v>
      </c>
      <c r="K66" s="6">
        <v>9320029</v>
      </c>
      <c r="N66" s="33">
        <f t="shared" si="0"/>
        <v>15400</v>
      </c>
      <c r="O66" s="33">
        <f t="shared" si="1"/>
        <v>31200.11999999918</v>
      </c>
      <c r="Q66" s="24"/>
    </row>
    <row r="67" spans="1:17" ht="12.75">
      <c r="A67" s="3" t="s">
        <v>16</v>
      </c>
      <c r="B67" s="5" t="s">
        <v>97</v>
      </c>
      <c r="C67" s="3" t="s">
        <v>18</v>
      </c>
      <c r="D67" s="3" t="s">
        <v>19</v>
      </c>
      <c r="E67" s="4" t="s">
        <v>98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N67" s="33">
        <f t="shared" si="0"/>
        <v>0</v>
      </c>
      <c r="O67" s="33">
        <f t="shared" si="1"/>
        <v>0</v>
      </c>
      <c r="Q67" s="24"/>
    </row>
    <row r="68" spans="1:17" ht="12.75">
      <c r="A68" s="3" t="s">
        <v>16</v>
      </c>
      <c r="B68" s="5" t="s">
        <v>97</v>
      </c>
      <c r="C68" s="3" t="s">
        <v>21</v>
      </c>
      <c r="D68" s="3" t="s">
        <v>19</v>
      </c>
      <c r="E68" s="4" t="s">
        <v>98</v>
      </c>
      <c r="F68" s="6">
        <v>12000000</v>
      </c>
      <c r="G68" s="6">
        <v>1165730.34</v>
      </c>
      <c r="H68" s="6">
        <v>10834269.66</v>
      </c>
      <c r="I68" s="6">
        <v>273007.58</v>
      </c>
      <c r="J68" s="6">
        <v>268363.24</v>
      </c>
      <c r="K68" s="6">
        <v>268363.24</v>
      </c>
      <c r="N68" s="33">
        <f t="shared" si="0"/>
        <v>4644.340000000026</v>
      </c>
      <c r="O68" s="33">
        <f t="shared" si="1"/>
        <v>0</v>
      </c>
      <c r="Q68" s="24"/>
    </row>
    <row r="69" spans="1:17" ht="12.75">
      <c r="A69" s="3" t="s">
        <v>16</v>
      </c>
      <c r="B69" s="5" t="s">
        <v>97</v>
      </c>
      <c r="C69" s="3" t="s">
        <v>71</v>
      </c>
      <c r="D69" s="3" t="s">
        <v>19</v>
      </c>
      <c r="E69" s="4" t="s">
        <v>98</v>
      </c>
      <c r="F69" s="6">
        <v>5600</v>
      </c>
      <c r="G69" s="6">
        <v>0</v>
      </c>
      <c r="H69" s="6">
        <v>5600</v>
      </c>
      <c r="I69" s="6">
        <v>0</v>
      </c>
      <c r="J69" s="6">
        <v>0</v>
      </c>
      <c r="K69" s="6">
        <v>0</v>
      </c>
      <c r="N69" s="33">
        <f t="shared" si="0"/>
        <v>0</v>
      </c>
      <c r="O69" s="33">
        <f t="shared" si="1"/>
        <v>0</v>
      </c>
      <c r="Q69" s="24"/>
    </row>
    <row r="70" spans="1:17" s="15" customFormat="1" ht="22.5">
      <c r="A70" s="11" t="s">
        <v>16</v>
      </c>
      <c r="B70" s="12" t="s">
        <v>99</v>
      </c>
      <c r="C70" s="11" t="s">
        <v>18</v>
      </c>
      <c r="D70" s="11" t="s">
        <v>19</v>
      </c>
      <c r="E70" s="13" t="s">
        <v>100</v>
      </c>
      <c r="F70" s="14">
        <v>2114581937</v>
      </c>
      <c r="G70" s="14">
        <v>1809757967.71</v>
      </c>
      <c r="H70" s="14">
        <v>304823969.29</v>
      </c>
      <c r="I70" s="14">
        <v>1809757967.6955552</v>
      </c>
      <c r="J70" s="14">
        <v>1754118825.2336998</v>
      </c>
      <c r="K70" s="14">
        <v>1626289611.2336998</v>
      </c>
      <c r="N70" s="35"/>
      <c r="O70" s="35"/>
      <c r="Q70" s="24"/>
    </row>
    <row r="71" spans="1:17" s="15" customFormat="1" ht="22.5">
      <c r="A71" s="11" t="s">
        <v>16</v>
      </c>
      <c r="B71" s="12" t="s">
        <v>99</v>
      </c>
      <c r="C71" s="11" t="s">
        <v>71</v>
      </c>
      <c r="D71" s="11" t="s">
        <v>19</v>
      </c>
      <c r="E71" s="13" t="s">
        <v>100</v>
      </c>
      <c r="F71" s="14">
        <v>1685418063</v>
      </c>
      <c r="G71" s="14">
        <v>2364719794.57</v>
      </c>
      <c r="H71" s="14">
        <v>-679301731.57</v>
      </c>
      <c r="I71" s="14">
        <v>2364719794.4463687</v>
      </c>
      <c r="J71" s="14">
        <v>2359200736.231072</v>
      </c>
      <c r="K71" s="14">
        <v>2036224705.549272</v>
      </c>
      <c r="N71" s="35"/>
      <c r="O71" s="35"/>
      <c r="Q71" s="24"/>
    </row>
    <row r="72" spans="1:17" ht="22.5">
      <c r="A72" s="3" t="s">
        <v>16</v>
      </c>
      <c r="B72" s="5" t="s">
        <v>101</v>
      </c>
      <c r="C72" s="3" t="s">
        <v>18</v>
      </c>
      <c r="D72" s="3" t="s">
        <v>19</v>
      </c>
      <c r="E72" s="4" t="s">
        <v>102</v>
      </c>
      <c r="F72" s="6">
        <v>839847773.18</v>
      </c>
      <c r="G72" s="6">
        <v>636640369.71</v>
      </c>
      <c r="H72" s="6">
        <v>203207403.47</v>
      </c>
      <c r="I72" s="6">
        <v>636640369.6955552</v>
      </c>
      <c r="J72" s="6">
        <v>634876157.2337</v>
      </c>
      <c r="K72" s="6">
        <v>507046943.2337</v>
      </c>
      <c r="N72" s="33">
        <f aca="true" t="shared" si="2" ref="N72:N101">+I72-J72</f>
        <v>1764212.461855173</v>
      </c>
      <c r="O72" s="33">
        <f aca="true" t="shared" si="3" ref="O72:O101">+J72-K72</f>
        <v>127829214.00000006</v>
      </c>
      <c r="Q72" s="24"/>
    </row>
    <row r="73" spans="1:17" ht="22.5">
      <c r="A73" s="3" t="s">
        <v>16</v>
      </c>
      <c r="B73" s="5" t="s">
        <v>101</v>
      </c>
      <c r="C73" s="3" t="s">
        <v>103</v>
      </c>
      <c r="D73" s="3" t="s">
        <v>19</v>
      </c>
      <c r="E73" s="4" t="s">
        <v>102</v>
      </c>
      <c r="F73" s="6">
        <v>258325413.72</v>
      </c>
      <c r="G73" s="6">
        <v>198823328</v>
      </c>
      <c r="H73" s="6">
        <v>59502085.72</v>
      </c>
      <c r="I73" s="6">
        <v>198823328</v>
      </c>
      <c r="J73" s="6">
        <v>198292865.1252</v>
      </c>
      <c r="K73" s="6">
        <v>134087026.1252</v>
      </c>
      <c r="N73" s="33">
        <f t="shared" si="2"/>
        <v>530462.8747999966</v>
      </c>
      <c r="O73" s="33">
        <f t="shared" si="3"/>
        <v>64205839</v>
      </c>
      <c r="Q73" s="24"/>
    </row>
    <row r="74" spans="1:17" ht="22.5">
      <c r="A74" s="3" t="s">
        <v>16</v>
      </c>
      <c r="B74" s="5" t="s">
        <v>101</v>
      </c>
      <c r="C74" s="3" t="s">
        <v>21</v>
      </c>
      <c r="D74" s="3" t="s">
        <v>19</v>
      </c>
      <c r="E74" s="4" t="s">
        <v>102</v>
      </c>
      <c r="F74" s="6">
        <v>465075602</v>
      </c>
      <c r="G74" s="6">
        <v>447573857.35</v>
      </c>
      <c r="H74" s="6">
        <v>17501744.65</v>
      </c>
      <c r="I74" s="6">
        <v>447573857.340752</v>
      </c>
      <c r="J74" s="6">
        <v>445443406.176232</v>
      </c>
      <c r="K74" s="6">
        <v>415488305.576232</v>
      </c>
      <c r="N74" s="33">
        <f t="shared" si="2"/>
        <v>2130451.1645200253</v>
      </c>
      <c r="O74" s="33">
        <f t="shared" si="3"/>
        <v>29955100.599999964</v>
      </c>
      <c r="Q74" s="24"/>
    </row>
    <row r="75" spans="1:17" ht="22.5">
      <c r="A75" s="3" t="s">
        <v>16</v>
      </c>
      <c r="B75" s="5" t="s">
        <v>101</v>
      </c>
      <c r="C75" s="3" t="s">
        <v>71</v>
      </c>
      <c r="D75" s="3" t="s">
        <v>19</v>
      </c>
      <c r="E75" s="4" t="s">
        <v>102</v>
      </c>
      <c r="F75" s="6">
        <v>2522152226.82</v>
      </c>
      <c r="G75" s="6">
        <v>2364719794.57</v>
      </c>
      <c r="H75" s="6">
        <v>157432432.25</v>
      </c>
      <c r="I75" s="6">
        <v>2364719794.4463687</v>
      </c>
      <c r="J75" s="6">
        <v>2359200736.231072</v>
      </c>
      <c r="K75" s="6">
        <v>2036224705.549272</v>
      </c>
      <c r="N75" s="33">
        <f t="shared" si="2"/>
        <v>5519058.215296745</v>
      </c>
      <c r="O75" s="33">
        <f t="shared" si="3"/>
        <v>322976030.6817999</v>
      </c>
      <c r="Q75" s="24"/>
    </row>
    <row r="76" spans="1:17" ht="12.75">
      <c r="A76" s="3" t="s">
        <v>16</v>
      </c>
      <c r="B76" s="5" t="s">
        <v>104</v>
      </c>
      <c r="C76" s="3" t="s">
        <v>18</v>
      </c>
      <c r="D76" s="3" t="s">
        <v>19</v>
      </c>
      <c r="E76" s="4" t="s">
        <v>105</v>
      </c>
      <c r="F76" s="6">
        <v>1280000000</v>
      </c>
      <c r="G76" s="6">
        <v>1173117598</v>
      </c>
      <c r="H76" s="6">
        <v>106882402</v>
      </c>
      <c r="I76" s="6">
        <v>1173117598</v>
      </c>
      <c r="J76" s="6">
        <v>1119242668</v>
      </c>
      <c r="K76" s="6">
        <v>1119242668</v>
      </c>
      <c r="N76" s="33">
        <f t="shared" si="2"/>
        <v>53874930</v>
      </c>
      <c r="O76" s="33">
        <f t="shared" si="3"/>
        <v>0</v>
      </c>
      <c r="Q76" s="24"/>
    </row>
    <row r="77" spans="1:17" ht="12.75">
      <c r="A77" s="3" t="s">
        <v>16</v>
      </c>
      <c r="B77" s="5" t="s">
        <v>104</v>
      </c>
      <c r="C77" s="3" t="s">
        <v>71</v>
      </c>
      <c r="D77" s="3" t="s">
        <v>19</v>
      </c>
      <c r="E77" s="4" t="s">
        <v>105</v>
      </c>
      <c r="F77" s="6">
        <v>4800</v>
      </c>
      <c r="G77" s="6">
        <v>0</v>
      </c>
      <c r="H77" s="6">
        <v>4800</v>
      </c>
      <c r="I77" s="6">
        <v>0</v>
      </c>
      <c r="J77" s="6">
        <v>0</v>
      </c>
      <c r="K77" s="6">
        <v>0</v>
      </c>
      <c r="N77" s="33">
        <f t="shared" si="2"/>
        <v>0</v>
      </c>
      <c r="O77" s="33">
        <f t="shared" si="3"/>
        <v>0</v>
      </c>
      <c r="Q77" s="24"/>
    </row>
    <row r="78" spans="1:17" ht="22.5">
      <c r="A78" s="3" t="s">
        <v>16</v>
      </c>
      <c r="B78" s="5" t="s">
        <v>106</v>
      </c>
      <c r="C78" s="3" t="s">
        <v>18</v>
      </c>
      <c r="D78" s="3" t="s">
        <v>19</v>
      </c>
      <c r="E78" s="4" t="s">
        <v>107</v>
      </c>
      <c r="F78" s="6">
        <v>12000000</v>
      </c>
      <c r="G78" s="6">
        <v>11959040</v>
      </c>
      <c r="H78" s="6">
        <v>40960</v>
      </c>
      <c r="I78" s="6">
        <v>11959040</v>
      </c>
      <c r="J78" s="6">
        <v>11959040</v>
      </c>
      <c r="K78" s="6">
        <v>11959040</v>
      </c>
      <c r="N78" s="33">
        <f t="shared" si="2"/>
        <v>0</v>
      </c>
      <c r="O78" s="33">
        <f t="shared" si="3"/>
        <v>0</v>
      </c>
      <c r="Q78" s="24"/>
    </row>
    <row r="79" spans="1:17" ht="33.75">
      <c r="A79" s="3" t="s">
        <v>16</v>
      </c>
      <c r="B79" s="5" t="s">
        <v>108</v>
      </c>
      <c r="C79" s="3" t="s">
        <v>18</v>
      </c>
      <c r="D79" s="3" t="s">
        <v>19</v>
      </c>
      <c r="E79" s="4" t="s">
        <v>109</v>
      </c>
      <c r="F79" s="6">
        <v>100000000</v>
      </c>
      <c r="G79" s="6">
        <v>100000000</v>
      </c>
      <c r="H79" s="6">
        <v>0</v>
      </c>
      <c r="I79" s="6">
        <v>100000000</v>
      </c>
      <c r="J79" s="6">
        <v>0</v>
      </c>
      <c r="K79" s="6">
        <v>0</v>
      </c>
      <c r="N79" s="33">
        <f t="shared" si="2"/>
        <v>100000000</v>
      </c>
      <c r="O79" s="33">
        <f t="shared" si="3"/>
        <v>0</v>
      </c>
      <c r="Q79" s="24"/>
    </row>
    <row r="80" spans="1:17" ht="33.75">
      <c r="A80" s="3" t="s">
        <v>16</v>
      </c>
      <c r="B80" s="5" t="s">
        <v>108</v>
      </c>
      <c r="C80" s="3" t="s">
        <v>21</v>
      </c>
      <c r="D80" s="3" t="s">
        <v>19</v>
      </c>
      <c r="E80" s="4" t="s">
        <v>109</v>
      </c>
      <c r="F80" s="6">
        <v>6016912</v>
      </c>
      <c r="G80" s="6">
        <v>3509447.85</v>
      </c>
      <c r="H80" s="6">
        <v>2507464.15</v>
      </c>
      <c r="I80" s="6">
        <v>2609447.85</v>
      </c>
      <c r="J80" s="6">
        <v>2598837</v>
      </c>
      <c r="K80" s="6">
        <v>2198837</v>
      </c>
      <c r="N80" s="33">
        <f t="shared" si="2"/>
        <v>10610.850000000093</v>
      </c>
      <c r="O80" s="33">
        <f t="shared" si="3"/>
        <v>400000</v>
      </c>
      <c r="Q80" s="24"/>
    </row>
    <row r="81" spans="1:17" ht="33.75">
      <c r="A81" s="3" t="s">
        <v>16</v>
      </c>
      <c r="B81" s="5" t="s">
        <v>108</v>
      </c>
      <c r="C81" s="3" t="s">
        <v>71</v>
      </c>
      <c r="D81" s="3" t="s">
        <v>19</v>
      </c>
      <c r="E81" s="4" t="s">
        <v>109</v>
      </c>
      <c r="F81" s="6">
        <v>50676800</v>
      </c>
      <c r="G81" s="6">
        <v>50200088</v>
      </c>
      <c r="H81" s="6">
        <v>476712</v>
      </c>
      <c r="I81" s="6">
        <v>50200088</v>
      </c>
      <c r="J81" s="6">
        <v>35643464.84</v>
      </c>
      <c r="K81" s="6">
        <v>35643464.84</v>
      </c>
      <c r="N81" s="33">
        <f t="shared" si="2"/>
        <v>14556623.159999996</v>
      </c>
      <c r="O81" s="33">
        <f t="shared" si="3"/>
        <v>0</v>
      </c>
      <c r="Q81" s="24"/>
    </row>
    <row r="82" spans="1:17" ht="12.75">
      <c r="A82" s="3" t="s">
        <v>16</v>
      </c>
      <c r="B82" s="5" t="s">
        <v>110</v>
      </c>
      <c r="C82" s="3" t="s">
        <v>18</v>
      </c>
      <c r="D82" s="3" t="s">
        <v>19</v>
      </c>
      <c r="E82" s="4" t="s">
        <v>111</v>
      </c>
      <c r="F82" s="6">
        <v>16309600</v>
      </c>
      <c r="G82" s="6">
        <v>16043800</v>
      </c>
      <c r="H82" s="6">
        <v>265800</v>
      </c>
      <c r="I82" s="6">
        <v>16043800</v>
      </c>
      <c r="J82" s="6">
        <v>16043799</v>
      </c>
      <c r="K82" s="6">
        <v>16043799</v>
      </c>
      <c r="N82" s="33">
        <f t="shared" si="2"/>
        <v>1</v>
      </c>
      <c r="O82" s="33">
        <f t="shared" si="3"/>
        <v>0</v>
      </c>
      <c r="Q82" s="24"/>
    </row>
    <row r="83" spans="1:17" ht="22.5">
      <c r="A83" s="3" t="s">
        <v>16</v>
      </c>
      <c r="B83" s="5" t="s">
        <v>112</v>
      </c>
      <c r="C83" s="3" t="s">
        <v>21</v>
      </c>
      <c r="D83" s="3" t="s">
        <v>19</v>
      </c>
      <c r="E83" s="4" t="s">
        <v>113</v>
      </c>
      <c r="F83" s="6">
        <v>15580866214.95</v>
      </c>
      <c r="G83" s="6">
        <v>15579987376.87</v>
      </c>
      <c r="H83" s="6">
        <v>878838.08</v>
      </c>
      <c r="I83" s="6">
        <v>15579087376.87</v>
      </c>
      <c r="J83" s="6">
        <v>15458917907.96</v>
      </c>
      <c r="K83" s="6">
        <v>15413044972.16</v>
      </c>
      <c r="N83" s="33">
        <f t="shared" si="2"/>
        <v>120169468.91000175</v>
      </c>
      <c r="O83" s="33">
        <f t="shared" si="3"/>
        <v>45872935.79999924</v>
      </c>
      <c r="Q83" s="24"/>
    </row>
    <row r="84" spans="1:17" ht="22.5">
      <c r="A84" s="3" t="s">
        <v>16</v>
      </c>
      <c r="B84" s="5" t="s">
        <v>114</v>
      </c>
      <c r="C84" s="3" t="s">
        <v>21</v>
      </c>
      <c r="D84" s="3" t="s">
        <v>19</v>
      </c>
      <c r="E84" s="4" t="s">
        <v>115</v>
      </c>
      <c r="F84" s="6">
        <v>184000000</v>
      </c>
      <c r="G84" s="6">
        <v>130175955.32</v>
      </c>
      <c r="H84" s="6">
        <v>53824044.68</v>
      </c>
      <c r="I84" s="6">
        <v>130175955.32</v>
      </c>
      <c r="J84" s="6">
        <v>130006258.16</v>
      </c>
      <c r="K84" s="6">
        <v>129538801.88</v>
      </c>
      <c r="N84" s="33">
        <f t="shared" si="2"/>
        <v>169697.15999999642</v>
      </c>
      <c r="O84" s="33">
        <f t="shared" si="3"/>
        <v>467456.2800000012</v>
      </c>
      <c r="Q84" s="24"/>
    </row>
    <row r="85" spans="1:17" ht="12.75">
      <c r="A85" s="3" t="s">
        <v>16</v>
      </c>
      <c r="B85" s="5" t="s">
        <v>116</v>
      </c>
      <c r="C85" s="3" t="s">
        <v>21</v>
      </c>
      <c r="D85" s="3" t="s">
        <v>19</v>
      </c>
      <c r="E85" s="4" t="s">
        <v>117</v>
      </c>
      <c r="F85" s="6">
        <v>516000000</v>
      </c>
      <c r="G85" s="6">
        <v>511175902.39</v>
      </c>
      <c r="H85" s="6">
        <v>4824097.61</v>
      </c>
      <c r="I85" s="6">
        <v>511175902.39</v>
      </c>
      <c r="J85" s="6">
        <v>509299768.16</v>
      </c>
      <c r="K85" s="6">
        <v>508854968.16</v>
      </c>
      <c r="N85" s="33">
        <f t="shared" si="2"/>
        <v>1876134.2299999595</v>
      </c>
      <c r="O85" s="33">
        <f t="shared" si="3"/>
        <v>444800</v>
      </c>
      <c r="Q85" s="24"/>
    </row>
    <row r="86" spans="1:17" ht="12.75">
      <c r="A86" s="3" t="s">
        <v>16</v>
      </c>
      <c r="B86" s="5" t="s">
        <v>118</v>
      </c>
      <c r="C86" s="3" t="s">
        <v>21</v>
      </c>
      <c r="D86" s="3" t="s">
        <v>19</v>
      </c>
      <c r="E86" s="4" t="s">
        <v>119</v>
      </c>
      <c r="F86" s="6">
        <v>460000000</v>
      </c>
      <c r="G86" s="6">
        <v>431110024.58</v>
      </c>
      <c r="H86" s="6">
        <v>28889975.42</v>
      </c>
      <c r="I86" s="6">
        <v>431110024.58</v>
      </c>
      <c r="J86" s="6">
        <v>430850708.52</v>
      </c>
      <c r="K86" s="6">
        <v>422451955.13</v>
      </c>
      <c r="N86" s="33">
        <f t="shared" si="2"/>
        <v>259316.06000000238</v>
      </c>
      <c r="O86" s="33">
        <f t="shared" si="3"/>
        <v>8398753.389999986</v>
      </c>
      <c r="Q86" s="24"/>
    </row>
    <row r="87" spans="1:17" ht="12.75">
      <c r="A87" s="3" t="s">
        <v>16</v>
      </c>
      <c r="B87" s="5" t="s">
        <v>120</v>
      </c>
      <c r="C87" s="3" t="s">
        <v>21</v>
      </c>
      <c r="D87" s="3" t="s">
        <v>19</v>
      </c>
      <c r="E87" s="4" t="s">
        <v>121</v>
      </c>
      <c r="F87" s="6">
        <v>790267202</v>
      </c>
      <c r="G87" s="6">
        <v>609748048.67</v>
      </c>
      <c r="H87" s="6">
        <v>180519153.33</v>
      </c>
      <c r="I87" s="6">
        <v>609748048.67</v>
      </c>
      <c r="J87" s="6">
        <v>607706003.96</v>
      </c>
      <c r="K87" s="6">
        <v>606624312.12</v>
      </c>
      <c r="N87" s="33">
        <f t="shared" si="2"/>
        <v>2042044.709999919</v>
      </c>
      <c r="O87" s="33">
        <f t="shared" si="3"/>
        <v>1081691.8400000334</v>
      </c>
      <c r="Q87" s="24"/>
    </row>
    <row r="88" spans="1:17" ht="22.5">
      <c r="A88" s="3" t="s">
        <v>16</v>
      </c>
      <c r="B88" s="5" t="s">
        <v>122</v>
      </c>
      <c r="C88" s="3" t="s">
        <v>18</v>
      </c>
      <c r="D88" s="3" t="s">
        <v>19</v>
      </c>
      <c r="E88" s="4" t="s">
        <v>123</v>
      </c>
      <c r="F88" s="6">
        <v>240815261</v>
      </c>
      <c r="G88" s="6">
        <v>240815261</v>
      </c>
      <c r="H88" s="6">
        <v>0</v>
      </c>
      <c r="I88" s="6">
        <v>240815261</v>
      </c>
      <c r="J88" s="6">
        <v>240815261</v>
      </c>
      <c r="K88" s="6">
        <v>240815261</v>
      </c>
      <c r="N88" s="33">
        <f t="shared" si="2"/>
        <v>0</v>
      </c>
      <c r="O88" s="33">
        <f t="shared" si="3"/>
        <v>0</v>
      </c>
      <c r="Q88" s="24"/>
    </row>
    <row r="89" spans="1:17" ht="22.5">
      <c r="A89" s="3" t="s">
        <v>16</v>
      </c>
      <c r="B89" s="5" t="s">
        <v>122</v>
      </c>
      <c r="C89" s="3" t="s">
        <v>21</v>
      </c>
      <c r="D89" s="3" t="s">
        <v>19</v>
      </c>
      <c r="E89" s="4" t="s">
        <v>123</v>
      </c>
      <c r="F89" s="6">
        <v>2796277.96</v>
      </c>
      <c r="G89" s="6">
        <v>2795877.96</v>
      </c>
      <c r="H89" s="6">
        <v>400</v>
      </c>
      <c r="I89" s="6">
        <v>2795877.96</v>
      </c>
      <c r="J89" s="6">
        <v>2784739</v>
      </c>
      <c r="K89" s="6">
        <v>2784739</v>
      </c>
      <c r="N89" s="33">
        <f t="shared" si="2"/>
        <v>11138.959999999963</v>
      </c>
      <c r="O89" s="33">
        <f t="shared" si="3"/>
        <v>0</v>
      </c>
      <c r="Q89" s="24"/>
    </row>
    <row r="90" spans="1:17" ht="12.75">
      <c r="A90" s="3" t="s">
        <v>16</v>
      </c>
      <c r="B90" s="5" t="s">
        <v>124</v>
      </c>
      <c r="C90" s="3" t="s">
        <v>21</v>
      </c>
      <c r="D90" s="3" t="s">
        <v>19</v>
      </c>
      <c r="E90" s="4" t="s">
        <v>125</v>
      </c>
      <c r="F90" s="6">
        <v>157229200</v>
      </c>
      <c r="G90" s="6">
        <v>157226400</v>
      </c>
      <c r="H90" s="6">
        <v>2800</v>
      </c>
      <c r="I90" s="6">
        <v>157226400</v>
      </c>
      <c r="J90" s="6">
        <v>156600000</v>
      </c>
      <c r="K90" s="6">
        <v>156600000</v>
      </c>
      <c r="N90" s="33">
        <f t="shared" si="2"/>
        <v>626400</v>
      </c>
      <c r="O90" s="33">
        <f t="shared" si="3"/>
        <v>0</v>
      </c>
      <c r="Q90" s="24"/>
    </row>
    <row r="91" spans="1:17" ht="12.75">
      <c r="A91" s="3" t="s">
        <v>16</v>
      </c>
      <c r="B91" s="5" t="s">
        <v>126</v>
      </c>
      <c r="C91" s="3" t="s">
        <v>18</v>
      </c>
      <c r="D91" s="3" t="s">
        <v>19</v>
      </c>
      <c r="E91" s="4" t="s">
        <v>127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N91" s="33">
        <f t="shared" si="2"/>
        <v>0</v>
      </c>
      <c r="O91" s="33">
        <f t="shared" si="3"/>
        <v>0</v>
      </c>
      <c r="Q91" s="24"/>
    </row>
    <row r="92" spans="1:17" ht="12.75">
      <c r="A92" s="3" t="s">
        <v>16</v>
      </c>
      <c r="B92" s="5" t="s">
        <v>126</v>
      </c>
      <c r="C92" s="3" t="s">
        <v>103</v>
      </c>
      <c r="D92" s="3" t="s">
        <v>19</v>
      </c>
      <c r="E92" s="4" t="s">
        <v>127</v>
      </c>
      <c r="F92" s="6">
        <v>10000000</v>
      </c>
      <c r="G92" s="6">
        <v>2965792</v>
      </c>
      <c r="H92" s="6">
        <v>7034208</v>
      </c>
      <c r="I92" s="6">
        <v>2965792</v>
      </c>
      <c r="J92" s="6">
        <v>2965792</v>
      </c>
      <c r="K92" s="6">
        <v>2965792</v>
      </c>
      <c r="N92" s="33">
        <f t="shared" si="2"/>
        <v>0</v>
      </c>
      <c r="O92" s="33">
        <f t="shared" si="3"/>
        <v>0</v>
      </c>
      <c r="Q92" s="24"/>
    </row>
    <row r="93" spans="1:17" ht="12.75">
      <c r="A93" s="3" t="s">
        <v>16</v>
      </c>
      <c r="B93" s="5" t="s">
        <v>126</v>
      </c>
      <c r="C93" s="3" t="s">
        <v>21</v>
      </c>
      <c r="D93" s="3" t="s">
        <v>19</v>
      </c>
      <c r="E93" s="4" t="s">
        <v>127</v>
      </c>
      <c r="F93" s="6">
        <v>662036731</v>
      </c>
      <c r="G93" s="6">
        <v>659840971.99</v>
      </c>
      <c r="H93" s="6">
        <v>2195759.01</v>
      </c>
      <c r="I93" s="6">
        <v>659840971.99</v>
      </c>
      <c r="J93" s="6">
        <v>657241072.5</v>
      </c>
      <c r="K93" s="6">
        <v>657203432</v>
      </c>
      <c r="N93" s="33">
        <f t="shared" si="2"/>
        <v>2599899.4900000095</v>
      </c>
      <c r="O93" s="33">
        <f t="shared" si="3"/>
        <v>37640.5</v>
      </c>
      <c r="Q93" s="24"/>
    </row>
    <row r="94" spans="1:17" ht="12.75">
      <c r="A94" s="3" t="s">
        <v>16</v>
      </c>
      <c r="B94" s="5" t="s">
        <v>128</v>
      </c>
      <c r="C94" s="3" t="s">
        <v>18</v>
      </c>
      <c r="D94" s="3" t="s">
        <v>19</v>
      </c>
      <c r="E94" s="4" t="s">
        <v>129</v>
      </c>
      <c r="F94" s="6">
        <v>125000000</v>
      </c>
      <c r="G94" s="6">
        <v>97689478.18</v>
      </c>
      <c r="H94" s="6">
        <v>27310521.82</v>
      </c>
      <c r="I94" s="6">
        <v>97689478.18</v>
      </c>
      <c r="J94" s="6">
        <v>97689478.18</v>
      </c>
      <c r="K94" s="6">
        <v>97689478.18</v>
      </c>
      <c r="N94" s="33">
        <f t="shared" si="2"/>
        <v>0</v>
      </c>
      <c r="O94" s="33">
        <f t="shared" si="3"/>
        <v>0</v>
      </c>
      <c r="Q94" s="24"/>
    </row>
    <row r="95" spans="1:17" ht="12.75">
      <c r="A95" s="3" t="s">
        <v>16</v>
      </c>
      <c r="B95" s="5" t="s">
        <v>128</v>
      </c>
      <c r="C95" s="3" t="s">
        <v>21</v>
      </c>
      <c r="D95" s="3" t="s">
        <v>19</v>
      </c>
      <c r="E95" s="4" t="s">
        <v>129</v>
      </c>
      <c r="F95" s="6">
        <v>1304462654.8</v>
      </c>
      <c r="G95" s="6">
        <v>1256153653.18</v>
      </c>
      <c r="H95" s="6">
        <v>48309001.62</v>
      </c>
      <c r="I95" s="6">
        <v>1256153653.0939105</v>
      </c>
      <c r="J95" s="6">
        <v>1255820210.4171169</v>
      </c>
      <c r="K95" s="6">
        <v>1227369410.4171169</v>
      </c>
      <c r="N95" s="33">
        <f t="shared" si="2"/>
        <v>333442.6767935753</v>
      </c>
      <c r="O95" s="33">
        <f t="shared" si="3"/>
        <v>28450800</v>
      </c>
      <c r="Q95" s="24"/>
    </row>
    <row r="96" spans="1:17" ht="22.5">
      <c r="A96" s="3" t="s">
        <v>16</v>
      </c>
      <c r="B96" s="5" t="s">
        <v>130</v>
      </c>
      <c r="C96" s="3" t="s">
        <v>18</v>
      </c>
      <c r="D96" s="3" t="s">
        <v>19</v>
      </c>
      <c r="E96" s="4" t="s">
        <v>131</v>
      </c>
      <c r="F96" s="6">
        <v>187519500</v>
      </c>
      <c r="G96" s="6">
        <v>182567445.21</v>
      </c>
      <c r="H96" s="6">
        <v>4952054.79</v>
      </c>
      <c r="I96" s="6">
        <v>182567445.21</v>
      </c>
      <c r="J96" s="6">
        <v>182567445.21</v>
      </c>
      <c r="K96" s="6">
        <v>182567445.21</v>
      </c>
      <c r="N96" s="33">
        <f t="shared" si="2"/>
        <v>0</v>
      </c>
      <c r="O96" s="33">
        <f t="shared" si="3"/>
        <v>0</v>
      </c>
      <c r="Q96" s="24"/>
    </row>
    <row r="97" spans="1:17" ht="22.5">
      <c r="A97" s="3" t="s">
        <v>16</v>
      </c>
      <c r="B97" s="5" t="s">
        <v>130</v>
      </c>
      <c r="C97" s="3" t="s">
        <v>21</v>
      </c>
      <c r="D97" s="3" t="s">
        <v>19</v>
      </c>
      <c r="E97" s="4" t="s">
        <v>131</v>
      </c>
      <c r="F97" s="6">
        <v>1133621000</v>
      </c>
      <c r="G97" s="6">
        <v>1049483132.55</v>
      </c>
      <c r="H97" s="6">
        <v>84137867.45</v>
      </c>
      <c r="I97" s="6">
        <v>1049283786.83854</v>
      </c>
      <c r="J97" s="6">
        <v>1048845704.797152</v>
      </c>
      <c r="K97" s="6">
        <v>1048845704.797152</v>
      </c>
      <c r="N97" s="33">
        <f t="shared" si="2"/>
        <v>438082.0413879156</v>
      </c>
      <c r="O97" s="33">
        <f t="shared" si="3"/>
        <v>0</v>
      </c>
      <c r="Q97" s="24"/>
    </row>
    <row r="98" spans="1:17" ht="22.5">
      <c r="A98" s="3" t="s">
        <v>16</v>
      </c>
      <c r="B98" s="5" t="s">
        <v>132</v>
      </c>
      <c r="C98" s="3" t="s">
        <v>18</v>
      </c>
      <c r="D98" s="3" t="s">
        <v>19</v>
      </c>
      <c r="E98" s="4" t="s">
        <v>133</v>
      </c>
      <c r="F98" s="6">
        <v>3604276373</v>
      </c>
      <c r="G98" s="6">
        <v>3545891285</v>
      </c>
      <c r="H98" s="6">
        <v>58385088</v>
      </c>
      <c r="I98" s="6">
        <v>3545891285</v>
      </c>
      <c r="J98" s="6">
        <v>3545891281</v>
      </c>
      <c r="K98" s="6">
        <v>3545891281</v>
      </c>
      <c r="N98" s="33">
        <f t="shared" si="2"/>
        <v>4</v>
      </c>
      <c r="O98" s="33">
        <f t="shared" si="3"/>
        <v>0</v>
      </c>
      <c r="Q98" s="24"/>
    </row>
    <row r="99" spans="1:17" ht="22.5">
      <c r="A99" s="3" t="s">
        <v>16</v>
      </c>
      <c r="B99" s="5" t="s">
        <v>132</v>
      </c>
      <c r="C99" s="3" t="s">
        <v>103</v>
      </c>
      <c r="D99" s="3" t="s">
        <v>19</v>
      </c>
      <c r="E99" s="4" t="s">
        <v>133</v>
      </c>
      <c r="F99" s="6">
        <v>3681430760.19</v>
      </c>
      <c r="G99" s="6">
        <v>3681430760.19</v>
      </c>
      <c r="H99" s="6">
        <v>0</v>
      </c>
      <c r="I99" s="6">
        <v>3681430760.19</v>
      </c>
      <c r="J99" s="6">
        <v>3681430760.19</v>
      </c>
      <c r="K99" s="6">
        <v>3681430760.19</v>
      </c>
      <c r="N99" s="33">
        <f t="shared" si="2"/>
        <v>0</v>
      </c>
      <c r="O99" s="33">
        <f t="shared" si="3"/>
        <v>0</v>
      </c>
      <c r="Q99" s="24"/>
    </row>
    <row r="100" spans="1:17" ht="22.5">
      <c r="A100" s="3" t="s">
        <v>16</v>
      </c>
      <c r="B100" s="5" t="s">
        <v>132</v>
      </c>
      <c r="C100" s="3" t="s">
        <v>21</v>
      </c>
      <c r="D100" s="3" t="s">
        <v>19</v>
      </c>
      <c r="E100" s="4" t="s">
        <v>133</v>
      </c>
      <c r="F100" s="6">
        <v>18547042484.27</v>
      </c>
      <c r="G100" s="6">
        <v>17652610657.56</v>
      </c>
      <c r="H100" s="6">
        <v>894431826.71</v>
      </c>
      <c r="I100" s="6">
        <v>17652297833.7232</v>
      </c>
      <c r="J100" s="6">
        <v>17651428002.958786</v>
      </c>
      <c r="K100" s="6">
        <v>17578546779.338787</v>
      </c>
      <c r="N100" s="33">
        <f t="shared" si="2"/>
        <v>869830.764415741</v>
      </c>
      <c r="O100" s="33">
        <f t="shared" si="3"/>
        <v>72881223.61999893</v>
      </c>
      <c r="Q100" s="24"/>
    </row>
    <row r="101" spans="1:17" ht="22.5">
      <c r="A101" s="3" t="s">
        <v>16</v>
      </c>
      <c r="B101" s="5" t="s">
        <v>132</v>
      </c>
      <c r="C101" s="3" t="s">
        <v>71</v>
      </c>
      <c r="D101" s="3" t="s">
        <v>19</v>
      </c>
      <c r="E101" s="4" t="s">
        <v>133</v>
      </c>
      <c r="F101" s="6">
        <v>388500000</v>
      </c>
      <c r="G101" s="6">
        <v>362699155.05</v>
      </c>
      <c r="H101" s="6">
        <v>25800844.95</v>
      </c>
      <c r="I101" s="6">
        <v>362699155.0451</v>
      </c>
      <c r="J101" s="6">
        <v>362413153.6451</v>
      </c>
      <c r="K101" s="6">
        <v>362413153.6451</v>
      </c>
      <c r="N101" s="33">
        <f t="shared" si="2"/>
        <v>286001.39999997616</v>
      </c>
      <c r="O101" s="33">
        <f t="shared" si="3"/>
        <v>0</v>
      </c>
      <c r="Q101" s="24"/>
    </row>
    <row r="102" spans="1:17" s="15" customFormat="1" ht="22.5">
      <c r="A102" s="11" t="s">
        <v>16</v>
      </c>
      <c r="B102" s="12" t="s">
        <v>134</v>
      </c>
      <c r="C102" s="11" t="s">
        <v>18</v>
      </c>
      <c r="D102" s="11" t="s">
        <v>19</v>
      </c>
      <c r="E102" s="13" t="s">
        <v>135</v>
      </c>
      <c r="F102" s="14">
        <v>638000000</v>
      </c>
      <c r="G102" s="14">
        <v>966453450.86</v>
      </c>
      <c r="H102" s="14">
        <v>-328453450.86</v>
      </c>
      <c r="I102" s="14">
        <v>966453450.86</v>
      </c>
      <c r="J102" s="14">
        <v>966218423.4228</v>
      </c>
      <c r="K102" s="14">
        <v>879462363.9728</v>
      </c>
      <c r="N102" s="35"/>
      <c r="O102" s="35"/>
      <c r="Q102" s="24"/>
    </row>
    <row r="103" spans="1:17" s="15" customFormat="1" ht="22.5">
      <c r="A103" s="11" t="s">
        <v>16</v>
      </c>
      <c r="B103" s="12" t="s">
        <v>134</v>
      </c>
      <c r="C103" s="11" t="s">
        <v>103</v>
      </c>
      <c r="D103" s="11" t="s">
        <v>19</v>
      </c>
      <c r="E103" s="13" t="s">
        <v>135</v>
      </c>
      <c r="F103" s="14">
        <v>362000000</v>
      </c>
      <c r="G103" s="14">
        <v>471707147.84</v>
      </c>
      <c r="H103" s="14">
        <v>-109707147.84</v>
      </c>
      <c r="I103" s="14">
        <v>471707147.84</v>
      </c>
      <c r="J103" s="14">
        <v>471036697.1812</v>
      </c>
      <c r="K103" s="14">
        <v>395620119.9312</v>
      </c>
      <c r="N103" s="35"/>
      <c r="O103" s="35"/>
      <c r="Q103" s="24"/>
    </row>
    <row r="104" spans="1:17" s="15" customFormat="1" ht="22.5">
      <c r="A104" s="11" t="s">
        <v>16</v>
      </c>
      <c r="B104" s="12" t="s">
        <v>134</v>
      </c>
      <c r="C104" s="11" t="s">
        <v>21</v>
      </c>
      <c r="D104" s="11" t="s">
        <v>19</v>
      </c>
      <c r="E104" s="13" t="s">
        <v>135</v>
      </c>
      <c r="F104" s="14">
        <v>9132518750</v>
      </c>
      <c r="G104" s="14">
        <v>10253489935.14</v>
      </c>
      <c r="H104" s="14">
        <v>-1120971185.14</v>
      </c>
      <c r="I104" s="14">
        <v>10253489932.856754</v>
      </c>
      <c r="J104" s="14">
        <v>10117214253.819057</v>
      </c>
      <c r="K104" s="14">
        <v>9713936749.648655</v>
      </c>
      <c r="N104" s="35"/>
      <c r="O104" s="35"/>
      <c r="Q104" s="24"/>
    </row>
    <row r="105" spans="1:17" s="15" customFormat="1" ht="22.5">
      <c r="A105" s="11" t="s">
        <v>16</v>
      </c>
      <c r="B105" s="12" t="s">
        <v>134</v>
      </c>
      <c r="C105" s="11" t="s">
        <v>71</v>
      </c>
      <c r="D105" s="11" t="s">
        <v>19</v>
      </c>
      <c r="E105" s="13" t="s">
        <v>135</v>
      </c>
      <c r="F105" s="14">
        <v>670100000</v>
      </c>
      <c r="G105" s="14">
        <v>1467363271.04</v>
      </c>
      <c r="H105" s="14">
        <v>-797263271.04</v>
      </c>
      <c r="I105" s="14">
        <v>1467363271.0264978</v>
      </c>
      <c r="J105" s="14">
        <v>1463633885.47424</v>
      </c>
      <c r="K105" s="14">
        <v>1144126166.27424</v>
      </c>
      <c r="N105" s="35"/>
      <c r="O105" s="35"/>
      <c r="Q105" s="24"/>
    </row>
    <row r="106" spans="1:17" ht="12.75">
      <c r="A106" s="3" t="s">
        <v>16</v>
      </c>
      <c r="B106" s="5" t="s">
        <v>136</v>
      </c>
      <c r="C106" s="3" t="s">
        <v>21</v>
      </c>
      <c r="D106" s="3" t="s">
        <v>19</v>
      </c>
      <c r="E106" s="4" t="s">
        <v>137</v>
      </c>
      <c r="F106" s="6">
        <v>3142418750</v>
      </c>
      <c r="G106" s="6">
        <v>2874601676.38</v>
      </c>
      <c r="H106" s="6">
        <v>267817073.62</v>
      </c>
      <c r="I106" s="6">
        <v>2874601676.3556356</v>
      </c>
      <c r="J106" s="6">
        <v>2853977677.470425</v>
      </c>
      <c r="K106" s="6">
        <v>2846728470.820425</v>
      </c>
      <c r="N106" s="33">
        <f aca="true" t="shared" si="4" ref="N106:N119">+I106-J106</f>
        <v>20623998.885210514</v>
      </c>
      <c r="O106" s="33">
        <f aca="true" t="shared" si="5" ref="O106:O119">+J106-K106</f>
        <v>7249206.650000095</v>
      </c>
      <c r="Q106" s="24"/>
    </row>
    <row r="107" spans="1:17" ht="12.75">
      <c r="A107" s="3" t="s">
        <v>16</v>
      </c>
      <c r="B107" s="5" t="s">
        <v>136</v>
      </c>
      <c r="C107" s="3" t="s">
        <v>71</v>
      </c>
      <c r="D107" s="3" t="s">
        <v>19</v>
      </c>
      <c r="E107" s="4" t="s">
        <v>137</v>
      </c>
      <c r="F107" s="6">
        <v>688400</v>
      </c>
      <c r="G107" s="6">
        <v>0</v>
      </c>
      <c r="H107" s="6">
        <v>688400</v>
      </c>
      <c r="I107" s="6">
        <v>0</v>
      </c>
      <c r="J107" s="6">
        <v>0</v>
      </c>
      <c r="K107" s="6">
        <v>0</v>
      </c>
      <c r="N107" s="33">
        <f t="shared" si="4"/>
        <v>0</v>
      </c>
      <c r="O107" s="33">
        <f t="shared" si="5"/>
        <v>0</v>
      </c>
      <c r="Q107" s="24"/>
    </row>
    <row r="108" spans="1:17" ht="12.75">
      <c r="A108" s="3" t="s">
        <v>16</v>
      </c>
      <c r="B108" s="5" t="s">
        <v>138</v>
      </c>
      <c r="C108" s="3" t="s">
        <v>18</v>
      </c>
      <c r="D108" s="3" t="s">
        <v>19</v>
      </c>
      <c r="E108" s="4" t="s">
        <v>139</v>
      </c>
      <c r="F108" s="6">
        <v>429762751</v>
      </c>
      <c r="G108" s="6">
        <v>429762751</v>
      </c>
      <c r="H108" s="6">
        <v>0</v>
      </c>
      <c r="I108" s="6">
        <v>429762751</v>
      </c>
      <c r="J108" s="6">
        <v>429762751</v>
      </c>
      <c r="K108" s="6">
        <v>429762751</v>
      </c>
      <c r="N108" s="33">
        <f t="shared" si="4"/>
        <v>0</v>
      </c>
      <c r="O108" s="33">
        <f t="shared" si="5"/>
        <v>0</v>
      </c>
      <c r="Q108" s="24"/>
    </row>
    <row r="109" spans="1:17" ht="12.75">
      <c r="A109" s="3" t="s">
        <v>16</v>
      </c>
      <c r="B109" s="5" t="s">
        <v>138</v>
      </c>
      <c r="C109" s="3" t="s">
        <v>103</v>
      </c>
      <c r="D109" s="3" t="s">
        <v>19</v>
      </c>
      <c r="E109" s="4" t="s">
        <v>139</v>
      </c>
      <c r="F109" s="6">
        <v>196454500</v>
      </c>
      <c r="G109" s="6">
        <v>196454500</v>
      </c>
      <c r="H109" s="6">
        <v>0</v>
      </c>
      <c r="I109" s="6">
        <v>196454500</v>
      </c>
      <c r="J109" s="6">
        <v>196454500</v>
      </c>
      <c r="K109" s="6">
        <v>196454500</v>
      </c>
      <c r="N109" s="33">
        <f t="shared" si="4"/>
        <v>0</v>
      </c>
      <c r="O109" s="33">
        <f t="shared" si="5"/>
        <v>0</v>
      </c>
      <c r="Q109" s="24"/>
    </row>
    <row r="110" spans="1:17" ht="12.75">
      <c r="A110" s="3" t="s">
        <v>16</v>
      </c>
      <c r="B110" s="5" t="s">
        <v>138</v>
      </c>
      <c r="C110" s="3" t="s">
        <v>21</v>
      </c>
      <c r="D110" s="3" t="s">
        <v>19</v>
      </c>
      <c r="E110" s="4" t="s">
        <v>139</v>
      </c>
      <c r="F110" s="6">
        <v>2459862272.91</v>
      </c>
      <c r="G110" s="6">
        <v>2337094323.88</v>
      </c>
      <c r="H110" s="6">
        <v>122767949.03</v>
      </c>
      <c r="I110" s="6">
        <v>2337094321.7471514</v>
      </c>
      <c r="J110" s="6">
        <v>2285369877.557137</v>
      </c>
      <c r="K110" s="6">
        <v>2228082047.5555367</v>
      </c>
      <c r="N110" s="33">
        <f t="shared" si="4"/>
        <v>51724444.19001436</v>
      </c>
      <c r="O110" s="33">
        <f t="shared" si="5"/>
        <v>57287830.001600266</v>
      </c>
      <c r="Q110" s="24"/>
    </row>
    <row r="111" spans="1:17" ht="12.75">
      <c r="A111" s="3" t="s">
        <v>16</v>
      </c>
      <c r="B111" s="5" t="s">
        <v>138</v>
      </c>
      <c r="C111" s="3" t="s">
        <v>71</v>
      </c>
      <c r="D111" s="3" t="s">
        <v>19</v>
      </c>
      <c r="E111" s="4" t="s">
        <v>139</v>
      </c>
      <c r="F111" s="6">
        <v>192514286</v>
      </c>
      <c r="G111" s="6">
        <v>132938497.83</v>
      </c>
      <c r="H111" s="6">
        <v>59575788.17</v>
      </c>
      <c r="I111" s="6">
        <v>132938497.8209978</v>
      </c>
      <c r="J111" s="6">
        <v>132184633.347983</v>
      </c>
      <c r="K111" s="6">
        <v>129325107.957983</v>
      </c>
      <c r="N111" s="33">
        <f t="shared" si="4"/>
        <v>753864.4730148017</v>
      </c>
      <c r="O111" s="33">
        <f t="shared" si="5"/>
        <v>2859525.3900000006</v>
      </c>
      <c r="Q111" s="24"/>
    </row>
    <row r="112" spans="1:17" ht="12.75">
      <c r="A112" s="3" t="s">
        <v>16</v>
      </c>
      <c r="B112" s="5" t="s">
        <v>140</v>
      </c>
      <c r="C112" s="3" t="s">
        <v>18</v>
      </c>
      <c r="D112" s="3" t="s">
        <v>19</v>
      </c>
      <c r="E112" s="4" t="s">
        <v>141</v>
      </c>
      <c r="F112" s="6">
        <v>509681648.57</v>
      </c>
      <c r="G112" s="6">
        <v>159887597.7</v>
      </c>
      <c r="H112" s="6">
        <v>349794050.87</v>
      </c>
      <c r="I112" s="6">
        <v>159887597.7</v>
      </c>
      <c r="J112" s="6">
        <v>159652570.2628</v>
      </c>
      <c r="K112" s="6">
        <v>72896510.8128</v>
      </c>
      <c r="N112" s="33">
        <f t="shared" si="4"/>
        <v>235027.43719998002</v>
      </c>
      <c r="O112" s="33">
        <f t="shared" si="5"/>
        <v>86756059.45</v>
      </c>
      <c r="Q112" s="24"/>
    </row>
    <row r="113" spans="1:17" ht="12.75">
      <c r="A113" s="3" t="s">
        <v>16</v>
      </c>
      <c r="B113" s="5" t="s">
        <v>140</v>
      </c>
      <c r="C113" s="3" t="s">
        <v>103</v>
      </c>
      <c r="D113" s="3" t="s">
        <v>19</v>
      </c>
      <c r="E113" s="4" t="s">
        <v>141</v>
      </c>
      <c r="F113" s="6">
        <v>285535709.25</v>
      </c>
      <c r="G113" s="6">
        <v>230112031</v>
      </c>
      <c r="H113" s="6">
        <v>55423678.25</v>
      </c>
      <c r="I113" s="6">
        <v>230112031</v>
      </c>
      <c r="J113" s="6">
        <v>229441580.3412</v>
      </c>
      <c r="K113" s="6">
        <v>154025003.0912</v>
      </c>
      <c r="N113" s="33">
        <f t="shared" si="4"/>
        <v>670450.6588000059</v>
      </c>
      <c r="O113" s="33">
        <f t="shared" si="5"/>
        <v>75416577.25</v>
      </c>
      <c r="Q113" s="24"/>
    </row>
    <row r="114" spans="1:17" ht="12.75">
      <c r="A114" s="3" t="s">
        <v>16</v>
      </c>
      <c r="B114" s="5" t="s">
        <v>140</v>
      </c>
      <c r="C114" s="3" t="s">
        <v>21</v>
      </c>
      <c r="D114" s="3" t="s">
        <v>19</v>
      </c>
      <c r="E114" s="4" t="s">
        <v>141</v>
      </c>
      <c r="F114" s="6">
        <v>3980152661.82</v>
      </c>
      <c r="G114" s="6">
        <v>3782079013.63</v>
      </c>
      <c r="H114" s="6">
        <v>198073648.19</v>
      </c>
      <c r="I114" s="6">
        <v>3782079013.503968</v>
      </c>
      <c r="J114" s="6">
        <v>3769374546.161494</v>
      </c>
      <c r="K114" s="6">
        <v>3480634078.642694</v>
      </c>
      <c r="N114" s="33">
        <f t="shared" si="4"/>
        <v>12704467.342473984</v>
      </c>
      <c r="O114" s="33">
        <f t="shared" si="5"/>
        <v>288740467.5187998</v>
      </c>
      <c r="Q114" s="24"/>
    </row>
    <row r="115" spans="1:17" ht="12.75">
      <c r="A115" s="3" t="s">
        <v>16</v>
      </c>
      <c r="B115" s="5" t="s">
        <v>140</v>
      </c>
      <c r="C115" s="3" t="s">
        <v>71</v>
      </c>
      <c r="D115" s="3" t="s">
        <v>19</v>
      </c>
      <c r="E115" s="4" t="s">
        <v>141</v>
      </c>
      <c r="F115" s="6">
        <v>1478438500.04</v>
      </c>
      <c r="G115" s="6">
        <v>1235976267.09</v>
      </c>
      <c r="H115" s="6">
        <v>242462232.95</v>
      </c>
      <c r="I115" s="6">
        <v>1235976267.0855</v>
      </c>
      <c r="J115" s="6">
        <v>1233000746.006257</v>
      </c>
      <c r="K115" s="6">
        <v>916352552.196257</v>
      </c>
      <c r="N115" s="33">
        <f t="shared" si="4"/>
        <v>2975521.0792429447</v>
      </c>
      <c r="O115" s="33">
        <f t="shared" si="5"/>
        <v>316648193.81000006</v>
      </c>
      <c r="Q115" s="24"/>
    </row>
    <row r="116" spans="1:17" ht="22.5">
      <c r="A116" s="3" t="s">
        <v>16</v>
      </c>
      <c r="B116" s="5" t="s">
        <v>142</v>
      </c>
      <c r="C116" s="3" t="s">
        <v>18</v>
      </c>
      <c r="D116" s="3" t="s">
        <v>19</v>
      </c>
      <c r="E116" s="4" t="s">
        <v>143</v>
      </c>
      <c r="F116" s="6">
        <v>376803102.16</v>
      </c>
      <c r="G116" s="6">
        <v>376803102.16</v>
      </c>
      <c r="H116" s="6">
        <v>0</v>
      </c>
      <c r="I116" s="6">
        <v>376803102.16</v>
      </c>
      <c r="J116" s="6">
        <v>376803102.16</v>
      </c>
      <c r="K116" s="6">
        <v>376803102.16</v>
      </c>
      <c r="N116" s="33">
        <f t="shared" si="4"/>
        <v>0</v>
      </c>
      <c r="O116" s="33">
        <f t="shared" si="5"/>
        <v>0</v>
      </c>
      <c r="Q116" s="24"/>
    </row>
    <row r="117" spans="1:17" ht="22.5">
      <c r="A117" s="3" t="s">
        <v>16</v>
      </c>
      <c r="B117" s="5" t="s">
        <v>142</v>
      </c>
      <c r="C117" s="3" t="s">
        <v>103</v>
      </c>
      <c r="D117" s="3" t="s">
        <v>19</v>
      </c>
      <c r="E117" s="4" t="s">
        <v>143</v>
      </c>
      <c r="F117" s="6">
        <v>45140616.84</v>
      </c>
      <c r="G117" s="6">
        <v>45140616.84</v>
      </c>
      <c r="H117" s="6">
        <v>0</v>
      </c>
      <c r="I117" s="6">
        <v>45140616.84</v>
      </c>
      <c r="J117" s="6">
        <v>45140616.84</v>
      </c>
      <c r="K117" s="6">
        <v>45140616.84</v>
      </c>
      <c r="N117" s="33">
        <f t="shared" si="4"/>
        <v>0</v>
      </c>
      <c r="O117" s="33">
        <f t="shared" si="5"/>
        <v>0</v>
      </c>
      <c r="Q117" s="24"/>
    </row>
    <row r="118" spans="1:17" ht="22.5">
      <c r="A118" s="3" t="s">
        <v>16</v>
      </c>
      <c r="B118" s="5" t="s">
        <v>142</v>
      </c>
      <c r="C118" s="3" t="s">
        <v>21</v>
      </c>
      <c r="D118" s="3" t="s">
        <v>19</v>
      </c>
      <c r="E118" s="4" t="s">
        <v>143</v>
      </c>
      <c r="F118" s="6">
        <v>1260772153</v>
      </c>
      <c r="G118" s="6">
        <v>1259714921.25</v>
      </c>
      <c r="H118" s="6">
        <v>1057231.75</v>
      </c>
      <c r="I118" s="6">
        <v>1259714921.25</v>
      </c>
      <c r="J118" s="6">
        <v>1208492152.63</v>
      </c>
      <c r="K118" s="6">
        <v>1158492152.63</v>
      </c>
      <c r="N118" s="33">
        <f t="shared" si="4"/>
        <v>51222768.619999886</v>
      </c>
      <c r="O118" s="33">
        <f t="shared" si="5"/>
        <v>50000000</v>
      </c>
      <c r="Q118" s="24"/>
    </row>
    <row r="119" spans="1:17" ht="22.5">
      <c r="A119" s="3" t="s">
        <v>16</v>
      </c>
      <c r="B119" s="5" t="s">
        <v>142</v>
      </c>
      <c r="C119" s="3" t="s">
        <v>71</v>
      </c>
      <c r="D119" s="3" t="s">
        <v>19</v>
      </c>
      <c r="E119" s="4" t="s">
        <v>143</v>
      </c>
      <c r="F119" s="6">
        <v>98459090</v>
      </c>
      <c r="G119" s="6">
        <v>98448506.12</v>
      </c>
      <c r="H119" s="6">
        <v>10583.88</v>
      </c>
      <c r="I119" s="6">
        <v>98448506.12</v>
      </c>
      <c r="J119" s="6">
        <v>98448506.12</v>
      </c>
      <c r="K119" s="6">
        <v>98448506.12</v>
      </c>
      <c r="N119" s="33">
        <f t="shared" si="4"/>
        <v>0</v>
      </c>
      <c r="O119" s="33">
        <f t="shared" si="5"/>
        <v>0</v>
      </c>
      <c r="Q119" s="24"/>
    </row>
    <row r="120" spans="1:17" s="15" customFormat="1" ht="22.5">
      <c r="A120" s="11" t="s">
        <v>16</v>
      </c>
      <c r="B120" s="12" t="s">
        <v>144</v>
      </c>
      <c r="C120" s="11" t="s">
        <v>18</v>
      </c>
      <c r="D120" s="11" t="s">
        <v>19</v>
      </c>
      <c r="E120" s="13" t="s">
        <v>145</v>
      </c>
      <c r="F120" s="14">
        <v>0</v>
      </c>
      <c r="G120" s="14">
        <v>230979305</v>
      </c>
      <c r="H120" s="14">
        <v>-230979305</v>
      </c>
      <c r="I120" s="14">
        <v>230979305</v>
      </c>
      <c r="J120" s="14">
        <v>230979305</v>
      </c>
      <c r="K120" s="14">
        <v>230979305</v>
      </c>
      <c r="N120" s="35"/>
      <c r="O120" s="35"/>
      <c r="Q120" s="24"/>
    </row>
    <row r="121" spans="1:17" s="15" customFormat="1" ht="22.5">
      <c r="A121" s="11" t="s">
        <v>16</v>
      </c>
      <c r="B121" s="12" t="s">
        <v>144</v>
      </c>
      <c r="C121" s="11" t="s">
        <v>21</v>
      </c>
      <c r="D121" s="11" t="s">
        <v>19</v>
      </c>
      <c r="E121" s="13" t="s">
        <v>145</v>
      </c>
      <c r="F121" s="14">
        <v>1176000000</v>
      </c>
      <c r="G121" s="14">
        <v>573837673.03</v>
      </c>
      <c r="H121" s="14">
        <v>602162326.97</v>
      </c>
      <c r="I121" s="14">
        <v>573837673.03</v>
      </c>
      <c r="J121" s="14">
        <v>547550066.04</v>
      </c>
      <c r="K121" s="14">
        <v>522174946.04</v>
      </c>
      <c r="N121" s="35"/>
      <c r="O121" s="35"/>
      <c r="Q121" s="24"/>
    </row>
    <row r="122" spans="1:17" s="15" customFormat="1" ht="22.5">
      <c r="A122" s="11" t="s">
        <v>16</v>
      </c>
      <c r="B122" s="12" t="s">
        <v>144</v>
      </c>
      <c r="C122" s="11" t="s">
        <v>71</v>
      </c>
      <c r="D122" s="11" t="s">
        <v>19</v>
      </c>
      <c r="E122" s="13" t="s">
        <v>145</v>
      </c>
      <c r="F122" s="14">
        <v>1210000000</v>
      </c>
      <c r="G122" s="14">
        <v>723499297.78</v>
      </c>
      <c r="H122" s="14">
        <v>486500702.22</v>
      </c>
      <c r="I122" s="14">
        <v>723499297.78</v>
      </c>
      <c r="J122" s="14">
        <v>722604855</v>
      </c>
      <c r="K122" s="14">
        <v>722564855</v>
      </c>
      <c r="N122" s="35"/>
      <c r="O122" s="35"/>
      <c r="Q122" s="24"/>
    </row>
    <row r="123" spans="1:17" ht="12.75">
      <c r="A123" s="3" t="s">
        <v>16</v>
      </c>
      <c r="B123" s="5" t="s">
        <v>146</v>
      </c>
      <c r="C123" s="3" t="s">
        <v>21</v>
      </c>
      <c r="D123" s="3" t="s">
        <v>19</v>
      </c>
      <c r="E123" s="4" t="s">
        <v>147</v>
      </c>
      <c r="F123" s="6">
        <v>576000000</v>
      </c>
      <c r="G123" s="6">
        <v>523837673.03</v>
      </c>
      <c r="H123" s="6">
        <v>52162326.97</v>
      </c>
      <c r="I123" s="6">
        <v>523837673.03</v>
      </c>
      <c r="J123" s="6">
        <v>522550066.04</v>
      </c>
      <c r="K123" s="6">
        <v>522174946.04</v>
      </c>
      <c r="N123" s="33">
        <f aca="true" t="shared" si="6" ref="N123:N138">+I123-J123</f>
        <v>1287606.98999995</v>
      </c>
      <c r="O123" s="33">
        <f aca="true" t="shared" si="7" ref="O123:O138">+J123-K123</f>
        <v>375120</v>
      </c>
      <c r="Q123" s="24"/>
    </row>
    <row r="124" spans="1:17" ht="12.75">
      <c r="A124" s="3" t="s">
        <v>16</v>
      </c>
      <c r="B124" s="5" t="s">
        <v>146</v>
      </c>
      <c r="C124" s="3" t="s">
        <v>71</v>
      </c>
      <c r="D124" s="3" t="s">
        <v>19</v>
      </c>
      <c r="E124" s="4" t="s">
        <v>147</v>
      </c>
      <c r="F124" s="6">
        <v>3200</v>
      </c>
      <c r="G124" s="6">
        <v>0</v>
      </c>
      <c r="H124" s="6">
        <v>3200</v>
      </c>
      <c r="I124" s="6">
        <v>0</v>
      </c>
      <c r="J124" s="6">
        <v>0</v>
      </c>
      <c r="K124" s="6">
        <v>0</v>
      </c>
      <c r="N124" s="33">
        <f t="shared" si="6"/>
        <v>0</v>
      </c>
      <c r="O124" s="33">
        <f t="shared" si="7"/>
        <v>0</v>
      </c>
      <c r="Q124" s="24"/>
    </row>
    <row r="125" spans="1:17" ht="22.5">
      <c r="A125" s="3" t="s">
        <v>16</v>
      </c>
      <c r="B125" s="5" t="s">
        <v>148</v>
      </c>
      <c r="C125" s="3" t="s">
        <v>18</v>
      </c>
      <c r="D125" s="3" t="s">
        <v>19</v>
      </c>
      <c r="E125" s="4" t="s">
        <v>149</v>
      </c>
      <c r="F125" s="6">
        <v>230979305</v>
      </c>
      <c r="G125" s="6">
        <v>230979305</v>
      </c>
      <c r="H125" s="6">
        <v>0</v>
      </c>
      <c r="I125" s="6">
        <v>230979305</v>
      </c>
      <c r="J125" s="6">
        <v>230979305</v>
      </c>
      <c r="K125" s="6">
        <v>230979305</v>
      </c>
      <c r="N125" s="33">
        <f t="shared" si="6"/>
        <v>0</v>
      </c>
      <c r="O125" s="33">
        <f t="shared" si="7"/>
        <v>0</v>
      </c>
      <c r="Q125" s="24"/>
    </row>
    <row r="126" spans="1:17" ht="22.5">
      <c r="A126" s="3" t="s">
        <v>16</v>
      </c>
      <c r="B126" s="5" t="s">
        <v>148</v>
      </c>
      <c r="C126" s="3" t="s">
        <v>103</v>
      </c>
      <c r="D126" s="3" t="s">
        <v>19</v>
      </c>
      <c r="E126" s="4" t="s">
        <v>149</v>
      </c>
      <c r="F126" s="6">
        <v>50000000</v>
      </c>
      <c r="G126" s="6">
        <v>49789304.48</v>
      </c>
      <c r="H126" s="6">
        <v>210695.52</v>
      </c>
      <c r="I126" s="6">
        <v>49789304.48</v>
      </c>
      <c r="J126" s="6">
        <v>49789304.48</v>
      </c>
      <c r="K126" s="6">
        <v>49789304.48</v>
      </c>
      <c r="N126" s="33">
        <f t="shared" si="6"/>
        <v>0</v>
      </c>
      <c r="O126" s="33">
        <f t="shared" si="7"/>
        <v>0</v>
      </c>
      <c r="Q126" s="24"/>
    </row>
    <row r="127" spans="1:17" ht="22.5">
      <c r="A127" s="3" t="s">
        <v>16</v>
      </c>
      <c r="B127" s="5" t="s">
        <v>148</v>
      </c>
      <c r="C127" s="3" t="s">
        <v>21</v>
      </c>
      <c r="D127" s="3" t="s">
        <v>19</v>
      </c>
      <c r="E127" s="4" t="s">
        <v>149</v>
      </c>
      <c r="F127" s="6">
        <v>50200000</v>
      </c>
      <c r="G127" s="6">
        <v>50000000</v>
      </c>
      <c r="H127" s="6">
        <v>200000</v>
      </c>
      <c r="I127" s="6">
        <v>50000000</v>
      </c>
      <c r="J127" s="6">
        <v>25000000</v>
      </c>
      <c r="K127" s="6">
        <v>0</v>
      </c>
      <c r="N127" s="33">
        <f t="shared" si="6"/>
        <v>25000000</v>
      </c>
      <c r="O127" s="33">
        <f t="shared" si="7"/>
        <v>25000000</v>
      </c>
      <c r="Q127" s="24"/>
    </row>
    <row r="128" spans="1:17" ht="22.5">
      <c r="A128" s="3" t="s">
        <v>16</v>
      </c>
      <c r="B128" s="5" t="s">
        <v>148</v>
      </c>
      <c r="C128" s="3" t="s">
        <v>71</v>
      </c>
      <c r="D128" s="3" t="s">
        <v>19</v>
      </c>
      <c r="E128" s="4" t="s">
        <v>149</v>
      </c>
      <c r="F128" s="6">
        <v>743505172</v>
      </c>
      <c r="G128" s="6">
        <v>723499297.78</v>
      </c>
      <c r="H128" s="6">
        <v>20005874.22</v>
      </c>
      <c r="I128" s="6">
        <v>723499297.78</v>
      </c>
      <c r="J128" s="6">
        <v>722604855</v>
      </c>
      <c r="K128" s="6">
        <v>722564855</v>
      </c>
      <c r="N128" s="33">
        <f t="shared" si="6"/>
        <v>894442.7799999714</v>
      </c>
      <c r="O128" s="33">
        <f t="shared" si="7"/>
        <v>40000</v>
      </c>
      <c r="Q128" s="24"/>
    </row>
    <row r="129" spans="1:17" ht="12.75">
      <c r="A129" s="3" t="s">
        <v>16</v>
      </c>
      <c r="B129" s="5" t="s">
        <v>150</v>
      </c>
      <c r="C129" s="3" t="s">
        <v>18</v>
      </c>
      <c r="D129" s="3" t="s">
        <v>19</v>
      </c>
      <c r="E129" s="4" t="s">
        <v>151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N129" s="33">
        <f t="shared" si="6"/>
        <v>0</v>
      </c>
      <c r="O129" s="33">
        <f t="shared" si="7"/>
        <v>0</v>
      </c>
      <c r="Q129" s="24"/>
    </row>
    <row r="130" spans="1:17" ht="12.75">
      <c r="A130" s="3" t="s">
        <v>16</v>
      </c>
      <c r="B130" s="5" t="s">
        <v>150</v>
      </c>
      <c r="C130" s="3" t="s">
        <v>103</v>
      </c>
      <c r="D130" s="3" t="s">
        <v>19</v>
      </c>
      <c r="E130" s="4" t="s">
        <v>151</v>
      </c>
      <c r="F130" s="6">
        <v>113000</v>
      </c>
      <c r="G130" s="6">
        <v>113000</v>
      </c>
      <c r="H130" s="6">
        <v>0</v>
      </c>
      <c r="I130" s="6">
        <v>113000</v>
      </c>
      <c r="J130" s="6">
        <v>113000</v>
      </c>
      <c r="K130" s="6">
        <v>113000</v>
      </c>
      <c r="N130" s="33">
        <f t="shared" si="6"/>
        <v>0</v>
      </c>
      <c r="O130" s="33">
        <f t="shared" si="7"/>
        <v>0</v>
      </c>
      <c r="Q130" s="24"/>
    </row>
    <row r="131" spans="1:17" ht="12.75">
      <c r="A131" s="3" t="s">
        <v>16</v>
      </c>
      <c r="B131" s="5" t="s">
        <v>150</v>
      </c>
      <c r="C131" s="3" t="s">
        <v>21</v>
      </c>
      <c r="D131" s="3" t="s">
        <v>19</v>
      </c>
      <c r="E131" s="4" t="s">
        <v>151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N131" s="33">
        <f t="shared" si="6"/>
        <v>0</v>
      </c>
      <c r="O131" s="33">
        <f t="shared" si="7"/>
        <v>0</v>
      </c>
      <c r="Q131" s="24"/>
    </row>
    <row r="132" spans="1:17" ht="12.75">
      <c r="A132" s="3" t="s">
        <v>16</v>
      </c>
      <c r="B132" s="5" t="s">
        <v>150</v>
      </c>
      <c r="C132" s="3" t="s">
        <v>71</v>
      </c>
      <c r="D132" s="3" t="s">
        <v>19</v>
      </c>
      <c r="E132" s="4" t="s">
        <v>151</v>
      </c>
      <c r="F132" s="6">
        <v>10.03</v>
      </c>
      <c r="G132" s="6">
        <v>0</v>
      </c>
      <c r="H132" s="6">
        <v>10.03</v>
      </c>
      <c r="I132" s="6">
        <v>0</v>
      </c>
      <c r="J132" s="6">
        <v>0</v>
      </c>
      <c r="K132" s="6">
        <v>0</v>
      </c>
      <c r="N132" s="33">
        <f t="shared" si="6"/>
        <v>0</v>
      </c>
      <c r="O132" s="33">
        <f t="shared" si="7"/>
        <v>0</v>
      </c>
      <c r="Q132" s="24"/>
    </row>
    <row r="133" spans="1:17" ht="12.75">
      <c r="A133" s="3" t="s">
        <v>16</v>
      </c>
      <c r="B133" s="5" t="s">
        <v>152</v>
      </c>
      <c r="C133" s="3" t="s">
        <v>18</v>
      </c>
      <c r="D133" s="3" t="s">
        <v>19</v>
      </c>
      <c r="E133" s="4" t="s">
        <v>153</v>
      </c>
      <c r="F133" s="6">
        <v>354329654</v>
      </c>
      <c r="G133" s="6">
        <v>123658396</v>
      </c>
      <c r="H133" s="6">
        <v>230671258</v>
      </c>
      <c r="I133" s="6">
        <v>123658396</v>
      </c>
      <c r="J133" s="6">
        <v>123658396</v>
      </c>
      <c r="K133" s="6">
        <v>123658396</v>
      </c>
      <c r="N133" s="33">
        <f t="shared" si="6"/>
        <v>0</v>
      </c>
      <c r="O133" s="33">
        <f t="shared" si="7"/>
        <v>0</v>
      </c>
      <c r="Q133" s="24"/>
    </row>
    <row r="134" spans="1:17" ht="12.75">
      <c r="A134" s="3" t="s">
        <v>16</v>
      </c>
      <c r="B134" s="5" t="s">
        <v>152</v>
      </c>
      <c r="C134" s="3" t="s">
        <v>71</v>
      </c>
      <c r="D134" s="3" t="s">
        <v>19</v>
      </c>
      <c r="E134" s="4" t="s">
        <v>153</v>
      </c>
      <c r="F134" s="6">
        <v>360010049.9</v>
      </c>
      <c r="G134" s="6">
        <v>275260364.6</v>
      </c>
      <c r="H134" s="6">
        <v>84749685.3</v>
      </c>
      <c r="I134" s="6">
        <v>275260364.6</v>
      </c>
      <c r="J134" s="6">
        <v>275072131</v>
      </c>
      <c r="K134" s="6">
        <v>271377611</v>
      </c>
      <c r="N134" s="33">
        <f t="shared" si="6"/>
        <v>188233.60000002384</v>
      </c>
      <c r="O134" s="33">
        <f t="shared" si="7"/>
        <v>3694520</v>
      </c>
      <c r="Q134" s="24"/>
    </row>
    <row r="135" spans="1:17" ht="22.5">
      <c r="A135" s="3" t="s">
        <v>16</v>
      </c>
      <c r="B135" s="5" t="s">
        <v>154</v>
      </c>
      <c r="C135" s="3" t="s">
        <v>18</v>
      </c>
      <c r="D135" s="3" t="s">
        <v>19</v>
      </c>
      <c r="E135" s="4" t="s">
        <v>155</v>
      </c>
      <c r="F135" s="6">
        <v>427857014.17</v>
      </c>
      <c r="G135" s="6">
        <v>427592399.44</v>
      </c>
      <c r="H135" s="6">
        <v>264614.73</v>
      </c>
      <c r="I135" s="6">
        <v>427592399.44</v>
      </c>
      <c r="J135" s="6">
        <v>427592399.44</v>
      </c>
      <c r="K135" s="6">
        <v>427592399.44</v>
      </c>
      <c r="N135" s="33">
        <f t="shared" si="6"/>
        <v>0</v>
      </c>
      <c r="O135" s="33">
        <f t="shared" si="7"/>
        <v>0</v>
      </c>
      <c r="Q135" s="24"/>
    </row>
    <row r="136" spans="1:17" ht="22.5">
      <c r="A136" s="3" t="s">
        <v>16</v>
      </c>
      <c r="B136" s="5" t="s">
        <v>154</v>
      </c>
      <c r="C136" s="3" t="s">
        <v>103</v>
      </c>
      <c r="D136" s="3" t="s">
        <v>19</v>
      </c>
      <c r="E136" s="4" t="s">
        <v>155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N136" s="33">
        <f t="shared" si="6"/>
        <v>0</v>
      </c>
      <c r="O136" s="33">
        <f t="shared" si="7"/>
        <v>0</v>
      </c>
      <c r="Q136" s="24"/>
    </row>
    <row r="137" spans="1:17" ht="22.5">
      <c r="A137" s="3" t="s">
        <v>16</v>
      </c>
      <c r="B137" s="5" t="s">
        <v>154</v>
      </c>
      <c r="C137" s="3" t="s">
        <v>21</v>
      </c>
      <c r="D137" s="3" t="s">
        <v>19</v>
      </c>
      <c r="E137" s="4" t="s">
        <v>155</v>
      </c>
      <c r="F137" s="6">
        <v>5730186346.68</v>
      </c>
      <c r="G137" s="6">
        <v>5465750423.48</v>
      </c>
      <c r="H137" s="6">
        <v>264435923.2</v>
      </c>
      <c r="I137" s="6">
        <v>5459789161.41829</v>
      </c>
      <c r="J137" s="6">
        <v>5459782279.995832</v>
      </c>
      <c r="K137" s="6">
        <v>5459782279.995832</v>
      </c>
      <c r="N137" s="33">
        <f t="shared" si="6"/>
        <v>6881.422457695007</v>
      </c>
      <c r="O137" s="33">
        <f t="shared" si="7"/>
        <v>0</v>
      </c>
      <c r="Q137" s="24"/>
    </row>
    <row r="138" spans="1:17" ht="22.5">
      <c r="A138" s="3" t="s">
        <v>16</v>
      </c>
      <c r="B138" s="5" t="s">
        <v>154</v>
      </c>
      <c r="C138" s="3" t="s">
        <v>71</v>
      </c>
      <c r="D138" s="3" t="s">
        <v>19</v>
      </c>
      <c r="E138" s="4" t="s">
        <v>155</v>
      </c>
      <c r="F138" s="6">
        <v>3099562823.01</v>
      </c>
      <c r="G138" s="6">
        <v>2497062570.85</v>
      </c>
      <c r="H138" s="6">
        <v>602500252.16</v>
      </c>
      <c r="I138" s="6">
        <v>2497062570.7858</v>
      </c>
      <c r="J138" s="6">
        <v>2497062570.7858</v>
      </c>
      <c r="K138" s="6">
        <v>2497062570.7858</v>
      </c>
      <c r="N138" s="33">
        <f t="shared" si="6"/>
        <v>0</v>
      </c>
      <c r="O138" s="33">
        <f t="shared" si="7"/>
        <v>0</v>
      </c>
      <c r="Q138" s="24"/>
    </row>
    <row r="139" spans="1:17" s="15" customFormat="1" ht="22.5">
      <c r="A139" s="11" t="s">
        <v>16</v>
      </c>
      <c r="B139" s="12" t="s">
        <v>156</v>
      </c>
      <c r="C139" s="11" t="s">
        <v>21</v>
      </c>
      <c r="D139" s="11" t="s">
        <v>19</v>
      </c>
      <c r="E139" s="13" t="s">
        <v>157</v>
      </c>
      <c r="F139" s="14">
        <v>187850000</v>
      </c>
      <c r="G139" s="14">
        <v>65741900</v>
      </c>
      <c r="H139" s="14">
        <v>122108100</v>
      </c>
      <c r="I139" s="14">
        <v>65741900</v>
      </c>
      <c r="J139" s="14">
        <v>35577578</v>
      </c>
      <c r="K139" s="14">
        <v>35577578</v>
      </c>
      <c r="N139" s="35"/>
      <c r="O139" s="35"/>
      <c r="Q139" s="24"/>
    </row>
    <row r="140" spans="1:17" ht="12.75">
      <c r="A140" s="3" t="s">
        <v>16</v>
      </c>
      <c r="B140" s="5" t="s">
        <v>158</v>
      </c>
      <c r="C140" s="3" t="s">
        <v>18</v>
      </c>
      <c r="D140" s="3" t="s">
        <v>19</v>
      </c>
      <c r="E140" s="4" t="s">
        <v>159</v>
      </c>
      <c r="F140" s="6">
        <v>12000000</v>
      </c>
      <c r="G140" s="6">
        <v>12000000</v>
      </c>
      <c r="H140" s="6">
        <v>0</v>
      </c>
      <c r="I140" s="6">
        <v>12000000</v>
      </c>
      <c r="J140" s="6">
        <v>11930000</v>
      </c>
      <c r="K140" s="6">
        <v>11930000</v>
      </c>
      <c r="N140" s="33">
        <f>+I140-J140</f>
        <v>70000</v>
      </c>
      <c r="O140" s="33">
        <f>+J140-K140</f>
        <v>0</v>
      </c>
      <c r="Q140" s="24"/>
    </row>
    <row r="141" spans="1:17" ht="12.75">
      <c r="A141" s="3" t="s">
        <v>16</v>
      </c>
      <c r="B141" s="5" t="s">
        <v>158</v>
      </c>
      <c r="C141" s="3" t="s">
        <v>21</v>
      </c>
      <c r="D141" s="3" t="s">
        <v>19</v>
      </c>
      <c r="E141" s="4" t="s">
        <v>159</v>
      </c>
      <c r="F141" s="6">
        <v>65763054.1</v>
      </c>
      <c r="G141" s="6">
        <v>65741900</v>
      </c>
      <c r="H141" s="6">
        <v>21154.1</v>
      </c>
      <c r="I141" s="6">
        <v>65741900</v>
      </c>
      <c r="J141" s="6">
        <v>35577578</v>
      </c>
      <c r="K141" s="6">
        <v>35577578</v>
      </c>
      <c r="N141" s="33">
        <f>+I141-J141</f>
        <v>30164322</v>
      </c>
      <c r="O141" s="33">
        <f>+J141-K141</f>
        <v>0</v>
      </c>
      <c r="Q141" s="24"/>
    </row>
    <row r="142" spans="1:17" ht="12.75">
      <c r="A142" s="3" t="s">
        <v>16</v>
      </c>
      <c r="B142" s="5" t="s">
        <v>160</v>
      </c>
      <c r="C142" s="3" t="s">
        <v>18</v>
      </c>
      <c r="D142" s="3" t="s">
        <v>19</v>
      </c>
      <c r="E142" s="4" t="s">
        <v>161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N142" s="33">
        <f>+I142-J142</f>
        <v>0</v>
      </c>
      <c r="O142" s="33">
        <f>+J142-K142</f>
        <v>0</v>
      </c>
      <c r="Q142" s="24"/>
    </row>
    <row r="143" spans="1:17" ht="12.75">
      <c r="A143" s="3" t="s">
        <v>16</v>
      </c>
      <c r="B143" s="5" t="s">
        <v>160</v>
      </c>
      <c r="C143" s="3" t="s">
        <v>21</v>
      </c>
      <c r="D143" s="3" t="s">
        <v>19</v>
      </c>
      <c r="E143" s="4" t="s">
        <v>161</v>
      </c>
      <c r="F143" s="6">
        <v>5.93</v>
      </c>
      <c r="G143" s="6">
        <v>0</v>
      </c>
      <c r="H143" s="6">
        <v>5.93</v>
      </c>
      <c r="I143" s="6">
        <v>0</v>
      </c>
      <c r="J143" s="6">
        <v>0</v>
      </c>
      <c r="K143" s="6">
        <v>0</v>
      </c>
      <c r="N143" s="33">
        <f>+I143-J143</f>
        <v>0</v>
      </c>
      <c r="O143" s="33">
        <f>+J143-K143</f>
        <v>0</v>
      </c>
      <c r="Q143" s="24"/>
    </row>
    <row r="144" spans="1:17" s="15" customFormat="1" ht="22.5">
      <c r="A144" s="11" t="s">
        <v>16</v>
      </c>
      <c r="B144" s="12" t="s">
        <v>162</v>
      </c>
      <c r="C144" s="11" t="s">
        <v>18</v>
      </c>
      <c r="D144" s="11" t="s">
        <v>19</v>
      </c>
      <c r="E144" s="13" t="s">
        <v>163</v>
      </c>
      <c r="F144" s="14">
        <v>6219050121</v>
      </c>
      <c r="G144" s="14">
        <v>1369169799</v>
      </c>
      <c r="H144" s="14">
        <v>4849880322</v>
      </c>
      <c r="I144" s="14">
        <v>1369169799</v>
      </c>
      <c r="J144" s="14">
        <v>1284426834.88</v>
      </c>
      <c r="K144" s="14">
        <v>1280093631.88</v>
      </c>
      <c r="N144" s="35"/>
      <c r="O144" s="35"/>
      <c r="Q144" s="24"/>
    </row>
    <row r="145" spans="1:17" s="15" customFormat="1" ht="22.5">
      <c r="A145" s="11" t="s">
        <v>16</v>
      </c>
      <c r="B145" s="12" t="s">
        <v>162</v>
      </c>
      <c r="C145" s="11" t="s">
        <v>21</v>
      </c>
      <c r="D145" s="11" t="s">
        <v>19</v>
      </c>
      <c r="E145" s="13" t="s">
        <v>163</v>
      </c>
      <c r="F145" s="14">
        <v>3603980761</v>
      </c>
      <c r="G145" s="14">
        <v>2038631712.76</v>
      </c>
      <c r="H145" s="14">
        <v>1565349048.24</v>
      </c>
      <c r="I145" s="14">
        <v>2038631712.709053</v>
      </c>
      <c r="J145" s="14">
        <v>2037146532.7875001</v>
      </c>
      <c r="K145" s="14">
        <v>2036629750.5075002</v>
      </c>
      <c r="N145" s="35"/>
      <c r="O145" s="35"/>
      <c r="Q145" s="24"/>
    </row>
    <row r="146" spans="1:17" s="15" customFormat="1" ht="22.5">
      <c r="A146" s="11" t="s">
        <v>16</v>
      </c>
      <c r="B146" s="12" t="s">
        <v>162</v>
      </c>
      <c r="C146" s="11" t="s">
        <v>71</v>
      </c>
      <c r="D146" s="11" t="s">
        <v>19</v>
      </c>
      <c r="E146" s="13" t="s">
        <v>163</v>
      </c>
      <c r="F146" s="14">
        <v>6533983998</v>
      </c>
      <c r="G146" s="14">
        <v>5808634964.68</v>
      </c>
      <c r="H146" s="14">
        <v>725349033.32</v>
      </c>
      <c r="I146" s="14">
        <v>5808634964.599047</v>
      </c>
      <c r="J146" s="14">
        <v>5702495912.9876</v>
      </c>
      <c r="K146" s="14">
        <v>5565789613.9876</v>
      </c>
      <c r="N146" s="35"/>
      <c r="O146" s="35"/>
      <c r="Q146" s="24"/>
    </row>
    <row r="147" spans="1:17" ht="12.75">
      <c r="A147" s="3" t="s">
        <v>16</v>
      </c>
      <c r="B147" s="5" t="s">
        <v>164</v>
      </c>
      <c r="C147" s="3" t="s">
        <v>18</v>
      </c>
      <c r="D147" s="3" t="s">
        <v>19</v>
      </c>
      <c r="E147" s="4" t="s">
        <v>165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N147" s="33">
        <f aca="true" t="shared" si="8" ref="N147:N162">+I147-J147</f>
        <v>0</v>
      </c>
      <c r="O147" s="33">
        <f aca="true" t="shared" si="9" ref="O147:O162">+J147-K147</f>
        <v>0</v>
      </c>
      <c r="Q147" s="24"/>
    </row>
    <row r="148" spans="1:17" ht="12.75">
      <c r="A148" s="3" t="s">
        <v>16</v>
      </c>
      <c r="B148" s="5" t="s">
        <v>164</v>
      </c>
      <c r="C148" s="3" t="s">
        <v>21</v>
      </c>
      <c r="D148" s="3" t="s">
        <v>19</v>
      </c>
      <c r="E148" s="4" t="s">
        <v>165</v>
      </c>
      <c r="F148" s="6">
        <v>164827270.26</v>
      </c>
      <c r="G148" s="6">
        <v>125113492.6</v>
      </c>
      <c r="H148" s="6">
        <v>39713777.66</v>
      </c>
      <c r="I148" s="6">
        <v>125113492.592</v>
      </c>
      <c r="J148" s="6">
        <v>125107350.252</v>
      </c>
      <c r="K148" s="6">
        <v>125107350.252</v>
      </c>
      <c r="N148" s="33">
        <f t="shared" si="8"/>
        <v>6142.339999988675</v>
      </c>
      <c r="O148" s="33">
        <f t="shared" si="9"/>
        <v>0</v>
      </c>
      <c r="Q148" s="24"/>
    </row>
    <row r="149" spans="1:17" ht="12.75">
      <c r="A149" s="3" t="s">
        <v>16</v>
      </c>
      <c r="B149" s="5" t="s">
        <v>164</v>
      </c>
      <c r="C149" s="3" t="s">
        <v>71</v>
      </c>
      <c r="D149" s="3" t="s">
        <v>19</v>
      </c>
      <c r="E149" s="4" t="s">
        <v>165</v>
      </c>
      <c r="F149" s="6">
        <v>166348565.14</v>
      </c>
      <c r="G149" s="6">
        <v>149506016.91</v>
      </c>
      <c r="H149" s="6">
        <v>16842548.23</v>
      </c>
      <c r="I149" s="6">
        <v>149506016.878029</v>
      </c>
      <c r="J149" s="6">
        <v>149220414.6266</v>
      </c>
      <c r="K149" s="6">
        <v>149220414.6266</v>
      </c>
      <c r="N149" s="33">
        <f t="shared" si="8"/>
        <v>285602.25142899156</v>
      </c>
      <c r="O149" s="33">
        <f t="shared" si="9"/>
        <v>0</v>
      </c>
      <c r="Q149" s="24"/>
    </row>
    <row r="150" spans="1:17" ht="45">
      <c r="A150" s="3" t="s">
        <v>16</v>
      </c>
      <c r="B150" s="5" t="s">
        <v>166</v>
      </c>
      <c r="C150" s="3" t="s">
        <v>71</v>
      </c>
      <c r="D150" s="3" t="s">
        <v>19</v>
      </c>
      <c r="E150" s="4" t="s">
        <v>167</v>
      </c>
      <c r="F150" s="6">
        <v>4266027886.26</v>
      </c>
      <c r="G150" s="6">
        <v>4253528947.77</v>
      </c>
      <c r="H150" s="6">
        <v>12498938.49</v>
      </c>
      <c r="I150" s="6">
        <v>4253528947.7210183</v>
      </c>
      <c r="J150" s="6">
        <v>4253528947.7209997</v>
      </c>
      <c r="K150" s="6">
        <v>4253528947.7209997</v>
      </c>
      <c r="N150" s="33">
        <f t="shared" si="8"/>
        <v>1.8596649169921875E-05</v>
      </c>
      <c r="O150" s="33">
        <f t="shared" si="9"/>
        <v>0</v>
      </c>
      <c r="Q150" s="24"/>
    </row>
    <row r="151" spans="1:17" ht="22.5">
      <c r="A151" s="3" t="s">
        <v>16</v>
      </c>
      <c r="B151" s="5" t="s">
        <v>168</v>
      </c>
      <c r="C151" s="3" t="s">
        <v>18</v>
      </c>
      <c r="D151" s="3" t="s">
        <v>19</v>
      </c>
      <c r="E151" s="4" t="s">
        <v>169</v>
      </c>
      <c r="F151" s="6">
        <v>750000000</v>
      </c>
      <c r="G151" s="6">
        <v>749169799</v>
      </c>
      <c r="H151" s="6">
        <v>830201</v>
      </c>
      <c r="I151" s="6">
        <v>749169799</v>
      </c>
      <c r="J151" s="6">
        <v>749169799</v>
      </c>
      <c r="K151" s="6">
        <v>749169799</v>
      </c>
      <c r="N151" s="33">
        <f t="shared" si="8"/>
        <v>0</v>
      </c>
      <c r="O151" s="33">
        <f t="shared" si="9"/>
        <v>0</v>
      </c>
      <c r="Q151" s="24"/>
    </row>
    <row r="152" spans="1:17" ht="22.5">
      <c r="A152" s="3" t="s">
        <v>16</v>
      </c>
      <c r="B152" s="5" t="s">
        <v>168</v>
      </c>
      <c r="C152" s="3" t="s">
        <v>21</v>
      </c>
      <c r="D152" s="3" t="s">
        <v>19</v>
      </c>
      <c r="E152" s="4" t="s">
        <v>169</v>
      </c>
      <c r="F152" s="6">
        <v>1264844185.56</v>
      </c>
      <c r="G152" s="6">
        <v>1260058468.64</v>
      </c>
      <c r="H152" s="6">
        <v>4785716.92</v>
      </c>
      <c r="I152" s="6">
        <v>1260058468.64</v>
      </c>
      <c r="J152" s="6">
        <v>1258579431.06</v>
      </c>
      <c r="K152" s="6">
        <v>1258579431.06</v>
      </c>
      <c r="N152" s="33">
        <f t="shared" si="8"/>
        <v>1479037.5800001621</v>
      </c>
      <c r="O152" s="33">
        <f t="shared" si="9"/>
        <v>0</v>
      </c>
      <c r="Q152" s="24"/>
    </row>
    <row r="153" spans="1:17" ht="22.5">
      <c r="A153" s="3" t="s">
        <v>16</v>
      </c>
      <c r="B153" s="5" t="s">
        <v>168</v>
      </c>
      <c r="C153" s="3" t="s">
        <v>71</v>
      </c>
      <c r="D153" s="3" t="s">
        <v>19</v>
      </c>
      <c r="E153" s="4" t="s">
        <v>169</v>
      </c>
      <c r="F153" s="6">
        <v>1405623971.8</v>
      </c>
      <c r="G153" s="6">
        <v>1405600000</v>
      </c>
      <c r="H153" s="6">
        <v>23971.8</v>
      </c>
      <c r="I153" s="6">
        <v>1405600000</v>
      </c>
      <c r="J153" s="6">
        <v>1299746550.64</v>
      </c>
      <c r="K153" s="6">
        <v>1163040251.64</v>
      </c>
      <c r="N153" s="33">
        <f t="shared" si="8"/>
        <v>105853449.3599999</v>
      </c>
      <c r="O153" s="33">
        <f t="shared" si="9"/>
        <v>136706299</v>
      </c>
      <c r="Q153" s="24"/>
    </row>
    <row r="154" spans="1:17" ht="33.75">
      <c r="A154" s="3" t="s">
        <v>16</v>
      </c>
      <c r="B154" s="5" t="s">
        <v>170</v>
      </c>
      <c r="C154" s="3" t="s">
        <v>21</v>
      </c>
      <c r="D154" s="3" t="s">
        <v>19</v>
      </c>
      <c r="E154" s="4" t="s">
        <v>171</v>
      </c>
      <c r="F154" s="6">
        <v>616920000</v>
      </c>
      <c r="G154" s="6">
        <v>568602799.24</v>
      </c>
      <c r="H154" s="6">
        <v>48317200.76</v>
      </c>
      <c r="I154" s="6">
        <v>568602799.197053</v>
      </c>
      <c r="J154" s="6">
        <v>568602799.1955</v>
      </c>
      <c r="K154" s="6">
        <v>568602799.1955</v>
      </c>
      <c r="N154" s="33">
        <f t="shared" si="8"/>
        <v>0.0015529394149780273</v>
      </c>
      <c r="O154" s="33">
        <f t="shared" si="9"/>
        <v>0</v>
      </c>
      <c r="Q154" s="24"/>
    </row>
    <row r="155" spans="1:17" ht="12.75">
      <c r="A155" s="3" t="s">
        <v>16</v>
      </c>
      <c r="B155" s="5" t="s">
        <v>172</v>
      </c>
      <c r="C155" s="3" t="s">
        <v>18</v>
      </c>
      <c r="D155" s="3" t="s">
        <v>19</v>
      </c>
      <c r="E155" s="4" t="s">
        <v>173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N155" s="33">
        <f t="shared" si="8"/>
        <v>0</v>
      </c>
      <c r="O155" s="33">
        <f t="shared" si="9"/>
        <v>0</v>
      </c>
      <c r="Q155" s="24"/>
    </row>
    <row r="156" spans="1:17" ht="12.75">
      <c r="A156" s="3" t="s">
        <v>16</v>
      </c>
      <c r="B156" s="5" t="s">
        <v>172</v>
      </c>
      <c r="C156" s="3" t="s">
        <v>21</v>
      </c>
      <c r="D156" s="3" t="s">
        <v>19</v>
      </c>
      <c r="E156" s="4" t="s">
        <v>173</v>
      </c>
      <c r="F156" s="6">
        <v>158000000</v>
      </c>
      <c r="G156" s="6">
        <v>84856952.28</v>
      </c>
      <c r="H156" s="6">
        <v>73143047.72</v>
      </c>
      <c r="I156" s="6">
        <v>84856952.28</v>
      </c>
      <c r="J156" s="6">
        <v>84856952.28</v>
      </c>
      <c r="K156" s="6">
        <v>84340170</v>
      </c>
      <c r="N156" s="33">
        <f t="shared" si="8"/>
        <v>0</v>
      </c>
      <c r="O156" s="33">
        <f t="shared" si="9"/>
        <v>516782.2800000012</v>
      </c>
      <c r="Q156" s="24"/>
    </row>
    <row r="157" spans="1:17" ht="12.75">
      <c r="A157" s="3" t="s">
        <v>16</v>
      </c>
      <c r="B157" s="5" t="s">
        <v>174</v>
      </c>
      <c r="C157" s="3" t="s">
        <v>18</v>
      </c>
      <c r="D157" s="3" t="s">
        <v>19</v>
      </c>
      <c r="E157" s="4" t="s">
        <v>175</v>
      </c>
      <c r="F157" s="6">
        <v>720000000</v>
      </c>
      <c r="G157" s="6">
        <v>620000000</v>
      </c>
      <c r="H157" s="6">
        <v>100000000</v>
      </c>
      <c r="I157" s="6">
        <v>620000000</v>
      </c>
      <c r="J157" s="6">
        <v>535257035.88</v>
      </c>
      <c r="K157" s="6">
        <v>530923832.88</v>
      </c>
      <c r="N157" s="33">
        <f t="shared" si="8"/>
        <v>84742964.12</v>
      </c>
      <c r="O157" s="33">
        <f t="shared" si="9"/>
        <v>4333203</v>
      </c>
      <c r="Q157" s="24"/>
    </row>
    <row r="158" spans="1:17" ht="22.5">
      <c r="A158" s="3" t="s">
        <v>16</v>
      </c>
      <c r="B158" s="5" t="s">
        <v>176</v>
      </c>
      <c r="C158" s="3" t="s">
        <v>18</v>
      </c>
      <c r="D158" s="3" t="s">
        <v>19</v>
      </c>
      <c r="E158" s="4" t="s">
        <v>155</v>
      </c>
      <c r="F158" s="6">
        <v>475788499.32</v>
      </c>
      <c r="G158" s="6">
        <v>475788499.32</v>
      </c>
      <c r="H158" s="6">
        <v>0</v>
      </c>
      <c r="I158" s="6">
        <v>475788499.32</v>
      </c>
      <c r="J158" s="6">
        <v>475788499.32</v>
      </c>
      <c r="K158" s="6">
        <v>475788499.32</v>
      </c>
      <c r="N158" s="33">
        <f t="shared" si="8"/>
        <v>0</v>
      </c>
      <c r="O158" s="33">
        <f t="shared" si="9"/>
        <v>0</v>
      </c>
      <c r="Q158" s="24"/>
    </row>
    <row r="159" spans="1:17" ht="22.5">
      <c r="A159" s="3" t="s">
        <v>16</v>
      </c>
      <c r="B159" s="5" t="s">
        <v>176</v>
      </c>
      <c r="C159" s="3" t="s">
        <v>21</v>
      </c>
      <c r="D159" s="3" t="s">
        <v>19</v>
      </c>
      <c r="E159" s="4" t="s">
        <v>155</v>
      </c>
      <c r="F159" s="6">
        <v>19303221880.4</v>
      </c>
      <c r="G159" s="6">
        <v>18427055018.37</v>
      </c>
      <c r="H159" s="6">
        <v>876166862.03</v>
      </c>
      <c r="I159" s="6">
        <v>18427055018.254482</v>
      </c>
      <c r="J159" s="6">
        <v>18427055018.209427</v>
      </c>
      <c r="K159" s="6">
        <v>18372188118.209427</v>
      </c>
      <c r="N159" s="33">
        <f t="shared" si="8"/>
        <v>0.045055389404296875</v>
      </c>
      <c r="O159" s="33">
        <f t="shared" si="9"/>
        <v>54866900</v>
      </c>
      <c r="Q159" s="24"/>
    </row>
    <row r="160" spans="1:17" ht="22.5">
      <c r="A160" s="3" t="s">
        <v>16</v>
      </c>
      <c r="B160" s="5" t="s">
        <v>176</v>
      </c>
      <c r="C160" s="3" t="s">
        <v>71</v>
      </c>
      <c r="D160" s="3" t="s">
        <v>19</v>
      </c>
      <c r="E160" s="4" t="s">
        <v>155</v>
      </c>
      <c r="F160" s="6">
        <v>8839055924</v>
      </c>
      <c r="G160" s="6">
        <v>8375189808.4</v>
      </c>
      <c r="H160" s="6">
        <v>463866115.6</v>
      </c>
      <c r="I160" s="6">
        <v>8375189808.346329</v>
      </c>
      <c r="J160" s="6">
        <v>8375189808.3328</v>
      </c>
      <c r="K160" s="6">
        <v>8375189808.3328</v>
      </c>
      <c r="N160" s="33">
        <f t="shared" si="8"/>
        <v>0.013528823852539062</v>
      </c>
      <c r="O160" s="33">
        <f t="shared" si="9"/>
        <v>0</v>
      </c>
      <c r="Q160" s="24"/>
    </row>
    <row r="161" spans="1:17" ht="22.5">
      <c r="A161" s="16" t="s">
        <v>16</v>
      </c>
      <c r="B161" s="17" t="s">
        <v>178</v>
      </c>
      <c r="C161" s="16" t="s">
        <v>21</v>
      </c>
      <c r="D161" s="16" t="s">
        <v>19</v>
      </c>
      <c r="E161" s="18" t="s">
        <v>179</v>
      </c>
      <c r="F161" s="19">
        <v>1041600</v>
      </c>
      <c r="G161" s="19">
        <v>1041600</v>
      </c>
      <c r="H161" s="19">
        <v>0</v>
      </c>
      <c r="I161" s="19">
        <v>1041600</v>
      </c>
      <c r="J161" s="19">
        <v>1041600</v>
      </c>
      <c r="K161" s="19">
        <v>0</v>
      </c>
      <c r="N161" s="33">
        <f t="shared" si="8"/>
        <v>0</v>
      </c>
      <c r="O161" s="33">
        <f t="shared" si="9"/>
        <v>1041600</v>
      </c>
      <c r="Q161" s="24"/>
    </row>
    <row r="162" spans="1:17" ht="22.5">
      <c r="A162" s="16" t="s">
        <v>16</v>
      </c>
      <c r="B162" s="17" t="s">
        <v>180</v>
      </c>
      <c r="C162" s="16" t="s">
        <v>21</v>
      </c>
      <c r="D162" s="16" t="s">
        <v>19</v>
      </c>
      <c r="E162" s="18" t="s">
        <v>179</v>
      </c>
      <c r="F162" s="19">
        <v>101095022.2</v>
      </c>
      <c r="G162" s="19">
        <v>93381562.65</v>
      </c>
      <c r="H162" s="19">
        <v>7713459.55</v>
      </c>
      <c r="I162" s="19">
        <v>93381562.6267295</v>
      </c>
      <c r="J162" s="19">
        <v>89741821.844528</v>
      </c>
      <c r="K162" s="19">
        <v>87870858.644528</v>
      </c>
      <c r="N162" s="33">
        <f t="shared" si="8"/>
        <v>3639740.7822014987</v>
      </c>
      <c r="O162" s="33">
        <f t="shared" si="9"/>
        <v>1870963.200000003</v>
      </c>
      <c r="Q162" s="24"/>
    </row>
    <row r="163" ht="12.75">
      <c r="Q163" s="24"/>
    </row>
    <row r="164" spans="5:17" s="10" customFormat="1" ht="12.75">
      <c r="E164" s="22" t="s">
        <v>177</v>
      </c>
      <c r="F164" s="20">
        <f>SUM(F147:F162,F140:F143,F123:F138,F106:F119,F72:F101,F11:F69)</f>
        <v>133131200978.00003</v>
      </c>
      <c r="G164" s="20">
        <f>SUM(G147:G162,G140:G143,G123:G138,G106:G119,G72:G101,G11:G69)</f>
        <v>126264096953.65999</v>
      </c>
      <c r="H164" s="20">
        <f>SUM(H147:H162,H140:H143,H123:H138,H106:H119,H72:H101,H11:H69)</f>
        <v>6867104024.339999</v>
      </c>
      <c r="I164" s="20">
        <f>SUM(I147:I162,I140:I143,I123:I138,I106:I119,I72:I101,I11:I69)</f>
        <v>126242651318.78563</v>
      </c>
      <c r="J164" s="20">
        <f>SUM(J147:J162,J140:J143,J123:J138,J106:J119,J72:J101,J11:J69)</f>
        <v>123347569704.21434</v>
      </c>
      <c r="K164" s="20">
        <f>SUM(K147:K162,K140:K143,K123:K138,K106:K119,K72:K101,K11:K69)</f>
        <v>118763363717.90216</v>
      </c>
      <c r="N164" s="25">
        <f>SUM(N5:N162)</f>
        <v>2938516996.991271</v>
      </c>
      <c r="O164" s="25">
        <f>SUM(O5:O162)</f>
        <v>4961822518.312198</v>
      </c>
      <c r="Q164" s="24"/>
    </row>
    <row r="165" ht="12.75">
      <c r="Q165" s="24"/>
    </row>
    <row r="166" ht="12.75">
      <c r="Q166" s="24"/>
    </row>
    <row r="167" ht="12.75">
      <c r="Q167" s="24"/>
    </row>
    <row r="168" ht="12.75">
      <c r="Q168" s="24"/>
    </row>
    <row r="169" spans="1:17" ht="33.75">
      <c r="A169" s="16" t="s">
        <v>16</v>
      </c>
      <c r="B169" s="17" t="s">
        <v>181</v>
      </c>
      <c r="C169" s="16" t="s">
        <v>18</v>
      </c>
      <c r="D169" s="16" t="s">
        <v>19</v>
      </c>
      <c r="E169" s="18" t="s">
        <v>182</v>
      </c>
      <c r="F169" s="19">
        <v>7600000000</v>
      </c>
      <c r="G169" s="19">
        <v>7577233341.24</v>
      </c>
      <c r="H169" s="19">
        <v>22766658.76</v>
      </c>
      <c r="I169" s="19">
        <v>7577233341.24</v>
      </c>
      <c r="J169" s="19">
        <v>6241969357.24</v>
      </c>
      <c r="K169" s="19">
        <v>4222264520.24</v>
      </c>
      <c r="N169" s="33">
        <f aca="true" t="shared" si="10" ref="N169:O232">+I169-J169</f>
        <v>1335263984</v>
      </c>
      <c r="O169" s="33">
        <f t="shared" si="10"/>
        <v>2019704837</v>
      </c>
      <c r="Q169" s="24"/>
    </row>
    <row r="170" spans="1:17" ht="22.5">
      <c r="A170" s="16" t="s">
        <v>16</v>
      </c>
      <c r="B170" s="17" t="s">
        <v>183</v>
      </c>
      <c r="C170" s="16" t="s">
        <v>21</v>
      </c>
      <c r="D170" s="16" t="s">
        <v>19</v>
      </c>
      <c r="E170" s="18" t="s">
        <v>184</v>
      </c>
      <c r="F170" s="19">
        <v>319882000</v>
      </c>
      <c r="G170" s="19">
        <v>318607453</v>
      </c>
      <c r="H170" s="19">
        <v>1274547</v>
      </c>
      <c r="I170" s="19">
        <v>318607453</v>
      </c>
      <c r="J170" s="19">
        <v>318607453</v>
      </c>
      <c r="K170" s="19">
        <v>318607453</v>
      </c>
      <c r="N170" s="33">
        <f t="shared" si="10"/>
        <v>0</v>
      </c>
      <c r="O170" s="33">
        <f t="shared" si="10"/>
        <v>0</v>
      </c>
      <c r="Q170" s="24"/>
    </row>
    <row r="171" spans="1:17" ht="45">
      <c r="A171" s="16" t="s">
        <v>16</v>
      </c>
      <c r="B171" s="17" t="s">
        <v>185</v>
      </c>
      <c r="C171" s="16" t="s">
        <v>18</v>
      </c>
      <c r="D171" s="16" t="s">
        <v>19</v>
      </c>
      <c r="E171" s="18" t="s">
        <v>186</v>
      </c>
      <c r="F171" s="19">
        <v>965333332.7</v>
      </c>
      <c r="G171" s="19">
        <v>959842666.45</v>
      </c>
      <c r="H171" s="19">
        <v>5490666.25</v>
      </c>
      <c r="I171" s="19">
        <v>959842666.44</v>
      </c>
      <c r="J171" s="19">
        <v>959842666.44</v>
      </c>
      <c r="K171" s="19">
        <v>959842666.44</v>
      </c>
      <c r="N171" s="33">
        <f t="shared" si="10"/>
        <v>0</v>
      </c>
      <c r="O171" s="33">
        <f t="shared" si="10"/>
        <v>0</v>
      </c>
      <c r="Q171" s="24"/>
    </row>
    <row r="172" spans="1:17" ht="33.75">
      <c r="A172" s="16" t="s">
        <v>16</v>
      </c>
      <c r="B172" s="17" t="s">
        <v>187</v>
      </c>
      <c r="C172" s="16" t="s">
        <v>18</v>
      </c>
      <c r="D172" s="16" t="s">
        <v>19</v>
      </c>
      <c r="E172" s="18" t="s">
        <v>188</v>
      </c>
      <c r="F172" s="19">
        <v>758529184</v>
      </c>
      <c r="G172" s="19">
        <v>756546937.47</v>
      </c>
      <c r="H172" s="19">
        <v>1982246.53</v>
      </c>
      <c r="I172" s="19">
        <v>756546937.4603</v>
      </c>
      <c r="J172" s="19">
        <v>756546937.4603</v>
      </c>
      <c r="K172" s="19">
        <v>756162616.4603</v>
      </c>
      <c r="N172" s="33">
        <f t="shared" si="10"/>
        <v>0</v>
      </c>
      <c r="O172" s="33">
        <f t="shared" si="10"/>
        <v>384321</v>
      </c>
      <c r="Q172" s="24"/>
    </row>
    <row r="173" spans="1:17" ht="33.75">
      <c r="A173" s="16" t="s">
        <v>16</v>
      </c>
      <c r="B173" s="17" t="s">
        <v>189</v>
      </c>
      <c r="C173" s="16" t="s">
        <v>18</v>
      </c>
      <c r="D173" s="16" t="s">
        <v>19</v>
      </c>
      <c r="E173" s="18" t="s">
        <v>190</v>
      </c>
      <c r="F173" s="19">
        <v>315010920</v>
      </c>
      <c r="G173" s="19">
        <v>289156500</v>
      </c>
      <c r="H173" s="19">
        <v>25854420</v>
      </c>
      <c r="I173" s="19">
        <v>289156500</v>
      </c>
      <c r="J173" s="19">
        <v>289156500</v>
      </c>
      <c r="K173" s="19">
        <v>289156500</v>
      </c>
      <c r="N173" s="33">
        <f t="shared" si="10"/>
        <v>0</v>
      </c>
      <c r="O173" s="33">
        <f t="shared" si="10"/>
        <v>0</v>
      </c>
      <c r="Q173" s="24"/>
    </row>
    <row r="174" spans="1:17" ht="33.75">
      <c r="A174" s="16" t="s">
        <v>16</v>
      </c>
      <c r="B174" s="17" t="s">
        <v>191</v>
      </c>
      <c r="C174" s="16" t="s">
        <v>18</v>
      </c>
      <c r="D174" s="16" t="s">
        <v>19</v>
      </c>
      <c r="E174" s="18" t="s">
        <v>192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N174" s="33">
        <f t="shared" si="10"/>
        <v>0</v>
      </c>
      <c r="O174" s="33">
        <f t="shared" si="10"/>
        <v>0</v>
      </c>
      <c r="Q174" s="24"/>
    </row>
    <row r="175" spans="1:17" ht="67.5">
      <c r="A175" s="16" t="s">
        <v>16</v>
      </c>
      <c r="B175" s="17" t="s">
        <v>193</v>
      </c>
      <c r="C175" s="16" t="s">
        <v>18</v>
      </c>
      <c r="D175" s="16" t="s">
        <v>19</v>
      </c>
      <c r="E175" s="18" t="s">
        <v>194</v>
      </c>
      <c r="F175" s="19">
        <v>10243800</v>
      </c>
      <c r="G175" s="19">
        <v>9126941.13</v>
      </c>
      <c r="H175" s="19">
        <v>1116858.87</v>
      </c>
      <c r="I175" s="19">
        <v>9126941.12001756</v>
      </c>
      <c r="J175" s="19">
        <v>9126941.118379</v>
      </c>
      <c r="K175" s="19">
        <v>9126941.118379</v>
      </c>
      <c r="N175" s="33">
        <f t="shared" si="10"/>
        <v>0.0016385596245527267</v>
      </c>
      <c r="O175" s="33">
        <f t="shared" si="10"/>
        <v>0</v>
      </c>
      <c r="Q175" s="24"/>
    </row>
    <row r="176" spans="1:17" ht="22.5">
      <c r="A176" s="16" t="s">
        <v>16</v>
      </c>
      <c r="B176" s="17" t="s">
        <v>195</v>
      </c>
      <c r="C176" s="16" t="s">
        <v>18</v>
      </c>
      <c r="D176" s="16" t="s">
        <v>19</v>
      </c>
      <c r="E176" s="18" t="s">
        <v>196</v>
      </c>
      <c r="F176" s="19">
        <v>19135200</v>
      </c>
      <c r="G176" s="19">
        <v>17663794.24</v>
      </c>
      <c r="H176" s="19">
        <v>1471405.76</v>
      </c>
      <c r="I176" s="19">
        <v>17663794.24</v>
      </c>
      <c r="J176" s="19">
        <v>17663794.24</v>
      </c>
      <c r="K176" s="19">
        <v>17663794.24</v>
      </c>
      <c r="N176" s="33">
        <f t="shared" si="10"/>
        <v>0</v>
      </c>
      <c r="O176" s="33">
        <f t="shared" si="10"/>
        <v>0</v>
      </c>
      <c r="Q176" s="24"/>
    </row>
    <row r="177" spans="1:17" ht="45">
      <c r="A177" s="16" t="s">
        <v>16</v>
      </c>
      <c r="B177" s="17" t="s">
        <v>197</v>
      </c>
      <c r="C177" s="16" t="s">
        <v>18</v>
      </c>
      <c r="D177" s="16" t="s">
        <v>19</v>
      </c>
      <c r="E177" s="18" t="s">
        <v>198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N177" s="33">
        <f t="shared" si="10"/>
        <v>0</v>
      </c>
      <c r="O177" s="33">
        <f t="shared" si="10"/>
        <v>0</v>
      </c>
      <c r="Q177" s="24"/>
    </row>
    <row r="178" spans="1:17" ht="45">
      <c r="A178" s="16" t="s">
        <v>16</v>
      </c>
      <c r="B178" s="17" t="s">
        <v>199</v>
      </c>
      <c r="C178" s="16" t="s">
        <v>18</v>
      </c>
      <c r="D178" s="16" t="s">
        <v>19</v>
      </c>
      <c r="E178" s="18" t="s">
        <v>200</v>
      </c>
      <c r="F178" s="19">
        <v>67809916</v>
      </c>
      <c r="G178" s="19">
        <v>67809916</v>
      </c>
      <c r="H178" s="19">
        <v>0</v>
      </c>
      <c r="I178" s="19">
        <v>67809916</v>
      </c>
      <c r="J178" s="19">
        <v>67809916</v>
      </c>
      <c r="K178" s="19">
        <v>67809916</v>
      </c>
      <c r="N178" s="33">
        <f t="shared" si="10"/>
        <v>0</v>
      </c>
      <c r="O178" s="33">
        <f t="shared" si="10"/>
        <v>0</v>
      </c>
      <c r="Q178" s="24"/>
    </row>
    <row r="179" spans="1:17" ht="33.75">
      <c r="A179" s="16" t="s">
        <v>16</v>
      </c>
      <c r="B179" s="17" t="s">
        <v>201</v>
      </c>
      <c r="C179" s="16" t="s">
        <v>18</v>
      </c>
      <c r="D179" s="16" t="s">
        <v>19</v>
      </c>
      <c r="E179" s="18" t="s">
        <v>202</v>
      </c>
      <c r="F179" s="19">
        <v>84000000</v>
      </c>
      <c r="G179" s="19">
        <v>77504000</v>
      </c>
      <c r="H179" s="19">
        <v>6496000</v>
      </c>
      <c r="I179" s="19">
        <v>77504000</v>
      </c>
      <c r="J179" s="19">
        <v>77504000</v>
      </c>
      <c r="K179" s="19">
        <v>77504000</v>
      </c>
      <c r="N179" s="33">
        <f t="shared" si="10"/>
        <v>0</v>
      </c>
      <c r="O179" s="33">
        <f t="shared" si="10"/>
        <v>0</v>
      </c>
      <c r="Q179" s="24"/>
    </row>
    <row r="180" spans="1:17" ht="22.5">
      <c r="A180" s="16" t="s">
        <v>16</v>
      </c>
      <c r="B180" s="17" t="s">
        <v>203</v>
      </c>
      <c r="C180" s="16" t="s">
        <v>18</v>
      </c>
      <c r="D180" s="16" t="s">
        <v>19</v>
      </c>
      <c r="E180" s="18" t="s">
        <v>204</v>
      </c>
      <c r="F180" s="19">
        <v>328787996</v>
      </c>
      <c r="G180" s="19">
        <v>327310411.38</v>
      </c>
      <c r="H180" s="19">
        <v>1477584.62</v>
      </c>
      <c r="I180" s="19">
        <v>327310411.368</v>
      </c>
      <c r="J180" s="19">
        <v>327310411.368</v>
      </c>
      <c r="K180" s="19">
        <v>327310411.368</v>
      </c>
      <c r="N180" s="33">
        <f t="shared" si="10"/>
        <v>0</v>
      </c>
      <c r="O180" s="33">
        <f t="shared" si="10"/>
        <v>0</v>
      </c>
      <c r="Q180" s="24"/>
    </row>
    <row r="181" spans="1:17" ht="33.75">
      <c r="A181" s="16" t="s">
        <v>16</v>
      </c>
      <c r="B181" s="17" t="s">
        <v>205</v>
      </c>
      <c r="C181" s="16" t="s">
        <v>18</v>
      </c>
      <c r="D181" s="16" t="s">
        <v>19</v>
      </c>
      <c r="E181" s="18" t="s">
        <v>206</v>
      </c>
      <c r="F181" s="19">
        <v>38119000</v>
      </c>
      <c r="G181" s="19">
        <v>38119000</v>
      </c>
      <c r="H181" s="19">
        <v>0</v>
      </c>
      <c r="I181" s="19">
        <v>38119000</v>
      </c>
      <c r="J181" s="19">
        <v>38119000</v>
      </c>
      <c r="K181" s="19">
        <v>38119000</v>
      </c>
      <c r="N181" s="33">
        <f t="shared" si="10"/>
        <v>0</v>
      </c>
      <c r="O181" s="33">
        <f t="shared" si="10"/>
        <v>0</v>
      </c>
      <c r="Q181" s="24"/>
    </row>
    <row r="182" spans="1:17" ht="33.75">
      <c r="A182" s="16" t="s">
        <v>16</v>
      </c>
      <c r="B182" s="17" t="s">
        <v>207</v>
      </c>
      <c r="C182" s="16" t="s">
        <v>18</v>
      </c>
      <c r="D182" s="16" t="s">
        <v>19</v>
      </c>
      <c r="E182" s="18" t="s">
        <v>208</v>
      </c>
      <c r="F182" s="19">
        <v>1231769</v>
      </c>
      <c r="G182" s="19">
        <v>1231768.79</v>
      </c>
      <c r="H182" s="19">
        <v>0.21</v>
      </c>
      <c r="I182" s="19">
        <v>1231768.79</v>
      </c>
      <c r="J182" s="19">
        <v>1231768.79</v>
      </c>
      <c r="K182" s="19">
        <v>1231768.79</v>
      </c>
      <c r="N182" s="33">
        <f t="shared" si="10"/>
        <v>0</v>
      </c>
      <c r="O182" s="33">
        <f t="shared" si="10"/>
        <v>0</v>
      </c>
      <c r="Q182" s="24"/>
    </row>
    <row r="183" spans="1:17" ht="33.75">
      <c r="A183" s="16" t="s">
        <v>16</v>
      </c>
      <c r="B183" s="17" t="s">
        <v>209</v>
      </c>
      <c r="C183" s="16" t="s">
        <v>18</v>
      </c>
      <c r="D183" s="16" t="s">
        <v>19</v>
      </c>
      <c r="E183" s="18" t="s">
        <v>210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N183" s="33">
        <f t="shared" si="10"/>
        <v>0</v>
      </c>
      <c r="O183" s="33">
        <f t="shared" si="10"/>
        <v>0</v>
      </c>
      <c r="Q183" s="24"/>
    </row>
    <row r="184" spans="1:17" ht="33.75">
      <c r="A184" s="16" t="s">
        <v>16</v>
      </c>
      <c r="B184" s="17" t="s">
        <v>211</v>
      </c>
      <c r="C184" s="16" t="s">
        <v>18</v>
      </c>
      <c r="D184" s="16" t="s">
        <v>19</v>
      </c>
      <c r="E184" s="18" t="s">
        <v>212</v>
      </c>
      <c r="F184" s="19">
        <v>105408000</v>
      </c>
      <c r="G184" s="19">
        <v>96046500</v>
      </c>
      <c r="H184" s="19">
        <v>9361500</v>
      </c>
      <c r="I184" s="19">
        <v>96046500</v>
      </c>
      <c r="J184" s="19">
        <v>96046500</v>
      </c>
      <c r="K184" s="19">
        <v>96046500</v>
      </c>
      <c r="N184" s="33">
        <f t="shared" si="10"/>
        <v>0</v>
      </c>
      <c r="O184" s="33">
        <f t="shared" si="10"/>
        <v>0</v>
      </c>
      <c r="Q184" s="24"/>
    </row>
    <row r="185" spans="1:17" ht="22.5">
      <c r="A185" s="16" t="s">
        <v>16</v>
      </c>
      <c r="B185" s="17" t="s">
        <v>213</v>
      </c>
      <c r="C185" s="16" t="s">
        <v>18</v>
      </c>
      <c r="D185" s="16" t="s">
        <v>19</v>
      </c>
      <c r="E185" s="18" t="s">
        <v>214</v>
      </c>
      <c r="F185" s="19">
        <v>8327948</v>
      </c>
      <c r="G185" s="19">
        <v>8327947.3</v>
      </c>
      <c r="H185" s="19">
        <v>0.7</v>
      </c>
      <c r="I185" s="19">
        <v>8327947.3</v>
      </c>
      <c r="J185" s="19">
        <v>8327947.3</v>
      </c>
      <c r="K185" s="19">
        <v>8327947.3</v>
      </c>
      <c r="N185" s="33">
        <f t="shared" si="10"/>
        <v>0</v>
      </c>
      <c r="O185" s="33">
        <f t="shared" si="10"/>
        <v>0</v>
      </c>
      <c r="Q185" s="24"/>
    </row>
    <row r="186" spans="1:17" ht="22.5">
      <c r="A186" s="16" t="s">
        <v>16</v>
      </c>
      <c r="B186" s="17" t="s">
        <v>215</v>
      </c>
      <c r="C186" s="16" t="s">
        <v>18</v>
      </c>
      <c r="D186" s="16" t="s">
        <v>19</v>
      </c>
      <c r="E186" s="18" t="s">
        <v>216</v>
      </c>
      <c r="F186" s="19">
        <v>19059500</v>
      </c>
      <c r="G186" s="19">
        <v>19059500</v>
      </c>
      <c r="H186" s="19">
        <v>0</v>
      </c>
      <c r="I186" s="19">
        <v>19059500</v>
      </c>
      <c r="J186" s="19">
        <v>19059500</v>
      </c>
      <c r="K186" s="19">
        <v>19059500</v>
      </c>
      <c r="N186" s="33">
        <f t="shared" si="10"/>
        <v>0</v>
      </c>
      <c r="O186" s="33">
        <f t="shared" si="10"/>
        <v>0</v>
      </c>
      <c r="Q186" s="24"/>
    </row>
    <row r="187" spans="1:17" ht="33.75">
      <c r="A187" s="16" t="s">
        <v>16</v>
      </c>
      <c r="B187" s="17" t="s">
        <v>217</v>
      </c>
      <c r="C187" s="16" t="s">
        <v>18</v>
      </c>
      <c r="D187" s="16" t="s">
        <v>19</v>
      </c>
      <c r="E187" s="18" t="s">
        <v>218</v>
      </c>
      <c r="F187" s="19">
        <v>48075132</v>
      </c>
      <c r="G187" s="19">
        <v>44556032.34</v>
      </c>
      <c r="H187" s="19">
        <v>3519099.66</v>
      </c>
      <c r="I187" s="19">
        <v>44556032.3376</v>
      </c>
      <c r="J187" s="19">
        <v>44556032.3376</v>
      </c>
      <c r="K187" s="19">
        <v>44556032.3376</v>
      </c>
      <c r="N187" s="33">
        <f t="shared" si="10"/>
        <v>0</v>
      </c>
      <c r="O187" s="33">
        <f t="shared" si="10"/>
        <v>0</v>
      </c>
      <c r="Q187" s="24"/>
    </row>
    <row r="188" spans="1:17" ht="33.75">
      <c r="A188" s="16" t="s">
        <v>16</v>
      </c>
      <c r="B188" s="17" t="s">
        <v>219</v>
      </c>
      <c r="C188" s="16" t="s">
        <v>18</v>
      </c>
      <c r="D188" s="16" t="s">
        <v>19</v>
      </c>
      <c r="E188" s="18" t="s">
        <v>220</v>
      </c>
      <c r="F188" s="19">
        <v>78200498</v>
      </c>
      <c r="G188" s="19">
        <v>77911121.18</v>
      </c>
      <c r="H188" s="19">
        <v>289376.82</v>
      </c>
      <c r="I188" s="19">
        <v>77911121.1724</v>
      </c>
      <c r="J188" s="19">
        <v>77911121.1724</v>
      </c>
      <c r="K188" s="19">
        <v>77911121.1724</v>
      </c>
      <c r="N188" s="33">
        <f t="shared" si="10"/>
        <v>0</v>
      </c>
      <c r="O188" s="33">
        <f t="shared" si="10"/>
        <v>0</v>
      </c>
      <c r="Q188" s="24"/>
    </row>
    <row r="189" spans="1:17" ht="67.5">
      <c r="A189" s="16" t="s">
        <v>16</v>
      </c>
      <c r="B189" s="17" t="s">
        <v>221</v>
      </c>
      <c r="C189" s="16" t="s">
        <v>18</v>
      </c>
      <c r="D189" s="16" t="s">
        <v>19</v>
      </c>
      <c r="E189" s="18" t="s">
        <v>222</v>
      </c>
      <c r="F189" s="19">
        <v>19059500</v>
      </c>
      <c r="G189" s="19">
        <v>19059500</v>
      </c>
      <c r="H189" s="19">
        <v>0</v>
      </c>
      <c r="I189" s="19">
        <v>19059500</v>
      </c>
      <c r="J189" s="19">
        <v>19059500</v>
      </c>
      <c r="K189" s="19">
        <v>19059500</v>
      </c>
      <c r="N189" s="33">
        <f t="shared" si="10"/>
        <v>0</v>
      </c>
      <c r="O189" s="33">
        <f t="shared" si="10"/>
        <v>0</v>
      </c>
      <c r="Q189" s="24"/>
    </row>
    <row r="190" spans="1:17" ht="33.75">
      <c r="A190" s="16" t="s">
        <v>16</v>
      </c>
      <c r="B190" s="17" t="s">
        <v>223</v>
      </c>
      <c r="C190" s="16" t="s">
        <v>18</v>
      </c>
      <c r="D190" s="16" t="s">
        <v>19</v>
      </c>
      <c r="E190" s="18" t="s">
        <v>224</v>
      </c>
      <c r="F190" s="19">
        <v>421010172</v>
      </c>
      <c r="G190" s="19">
        <v>421010171.7</v>
      </c>
      <c r="H190" s="19">
        <v>0.3</v>
      </c>
      <c r="I190" s="19">
        <v>421010171.7</v>
      </c>
      <c r="J190" s="19">
        <v>421010171.7</v>
      </c>
      <c r="K190" s="19">
        <v>421010171.7</v>
      </c>
      <c r="N190" s="33">
        <f t="shared" si="10"/>
        <v>0</v>
      </c>
      <c r="O190" s="33">
        <f t="shared" si="10"/>
        <v>0</v>
      </c>
      <c r="Q190" s="24"/>
    </row>
    <row r="191" spans="1:17" ht="45">
      <c r="A191" s="16" t="s">
        <v>16</v>
      </c>
      <c r="B191" s="17" t="s">
        <v>225</v>
      </c>
      <c r="C191" s="16" t="s">
        <v>18</v>
      </c>
      <c r="D191" s="16" t="s">
        <v>19</v>
      </c>
      <c r="E191" s="18" t="s">
        <v>226</v>
      </c>
      <c r="F191" s="19">
        <v>30769887</v>
      </c>
      <c r="G191" s="19">
        <v>30472827.25</v>
      </c>
      <c r="H191" s="19">
        <v>297059.75</v>
      </c>
      <c r="I191" s="19">
        <v>30472827.2350084</v>
      </c>
      <c r="J191" s="19">
        <v>30472827.231618</v>
      </c>
      <c r="K191" s="19">
        <v>30472827.231618</v>
      </c>
      <c r="N191" s="33">
        <f t="shared" si="10"/>
        <v>0.003390401601791382</v>
      </c>
      <c r="O191" s="33">
        <f t="shared" si="10"/>
        <v>0</v>
      </c>
      <c r="Q191" s="24"/>
    </row>
    <row r="192" spans="1:17" ht="33.75">
      <c r="A192" s="16" t="s">
        <v>16</v>
      </c>
      <c r="B192" s="17" t="s">
        <v>227</v>
      </c>
      <c r="C192" s="16" t="s">
        <v>18</v>
      </c>
      <c r="D192" s="16" t="s">
        <v>19</v>
      </c>
      <c r="E192" s="18" t="s">
        <v>228</v>
      </c>
      <c r="F192" s="19">
        <v>28170841</v>
      </c>
      <c r="G192" s="19">
        <v>25192227.32</v>
      </c>
      <c r="H192" s="19">
        <v>2978613.68</v>
      </c>
      <c r="I192" s="19">
        <v>25192227.28820337</v>
      </c>
      <c r="J192" s="19">
        <v>25192227.283261</v>
      </c>
      <c r="K192" s="19">
        <v>25192227.283261</v>
      </c>
      <c r="N192" s="33">
        <f t="shared" si="10"/>
        <v>0.004942368716001511</v>
      </c>
      <c r="O192" s="33">
        <f t="shared" si="10"/>
        <v>0</v>
      </c>
      <c r="Q192" s="24"/>
    </row>
    <row r="193" spans="1:17" ht="33.75">
      <c r="A193" s="16" t="s">
        <v>16</v>
      </c>
      <c r="B193" s="17" t="s">
        <v>229</v>
      </c>
      <c r="C193" s="16" t="s">
        <v>18</v>
      </c>
      <c r="D193" s="16" t="s">
        <v>19</v>
      </c>
      <c r="E193" s="18" t="s">
        <v>230</v>
      </c>
      <c r="F193" s="19">
        <v>168000000</v>
      </c>
      <c r="G193" s="19">
        <v>154216800</v>
      </c>
      <c r="H193" s="19">
        <v>13783200</v>
      </c>
      <c r="I193" s="19">
        <v>154216800</v>
      </c>
      <c r="J193" s="19">
        <v>154216800</v>
      </c>
      <c r="K193" s="19">
        <v>154216800</v>
      </c>
      <c r="N193" s="33">
        <f t="shared" si="10"/>
        <v>0</v>
      </c>
      <c r="O193" s="33">
        <f t="shared" si="10"/>
        <v>0</v>
      </c>
      <c r="Q193" s="24"/>
    </row>
    <row r="194" spans="1:17" ht="33.75">
      <c r="A194" s="16" t="s">
        <v>16</v>
      </c>
      <c r="B194" s="17" t="s">
        <v>231</v>
      </c>
      <c r="C194" s="16" t="s">
        <v>18</v>
      </c>
      <c r="D194" s="16" t="s">
        <v>19</v>
      </c>
      <c r="E194" s="18" t="s">
        <v>232</v>
      </c>
      <c r="F194" s="19">
        <v>14131420</v>
      </c>
      <c r="G194" s="19">
        <v>13718799.05</v>
      </c>
      <c r="H194" s="19">
        <v>412620.95</v>
      </c>
      <c r="I194" s="19">
        <v>13718799.0415</v>
      </c>
      <c r="J194" s="19">
        <v>13718799.0415</v>
      </c>
      <c r="K194" s="19">
        <v>13718799.0415</v>
      </c>
      <c r="N194" s="33">
        <f t="shared" si="10"/>
        <v>0</v>
      </c>
      <c r="O194" s="33">
        <f t="shared" si="10"/>
        <v>0</v>
      </c>
      <c r="Q194" s="24"/>
    </row>
    <row r="195" spans="1:17" ht="33.75">
      <c r="A195" s="16" t="s">
        <v>16</v>
      </c>
      <c r="B195" s="17" t="s">
        <v>233</v>
      </c>
      <c r="C195" s="16" t="s">
        <v>18</v>
      </c>
      <c r="D195" s="16" t="s">
        <v>19</v>
      </c>
      <c r="E195" s="18" t="s">
        <v>234</v>
      </c>
      <c r="F195" s="19">
        <v>110237820</v>
      </c>
      <c r="G195" s="19">
        <v>101614072.83</v>
      </c>
      <c r="H195" s="19">
        <v>8623747.17</v>
      </c>
      <c r="I195" s="19">
        <v>101614072.8282252</v>
      </c>
      <c r="J195" s="19">
        <v>101614072.824</v>
      </c>
      <c r="K195" s="19">
        <v>101614072.824</v>
      </c>
      <c r="N195" s="33">
        <f t="shared" si="10"/>
        <v>0.004225194454193115</v>
      </c>
      <c r="O195" s="33">
        <f t="shared" si="10"/>
        <v>0</v>
      </c>
      <c r="Q195" s="24"/>
    </row>
    <row r="196" spans="1:17" ht="45">
      <c r="A196" s="16" t="s">
        <v>16</v>
      </c>
      <c r="B196" s="17" t="s">
        <v>235</v>
      </c>
      <c r="C196" s="16" t="s">
        <v>18</v>
      </c>
      <c r="D196" s="16" t="s">
        <v>19</v>
      </c>
      <c r="E196" s="18" t="s">
        <v>236</v>
      </c>
      <c r="F196" s="19">
        <v>4509267859</v>
      </c>
      <c r="G196" s="19">
        <v>4426360991.18</v>
      </c>
      <c r="H196" s="19">
        <v>82906867.82</v>
      </c>
      <c r="I196" s="19">
        <v>4426360991.163</v>
      </c>
      <c r="J196" s="19">
        <v>4426360991.163</v>
      </c>
      <c r="K196" s="19">
        <v>4039296991.163</v>
      </c>
      <c r="N196" s="33">
        <f t="shared" si="10"/>
        <v>0</v>
      </c>
      <c r="O196" s="33">
        <f t="shared" si="10"/>
        <v>387064000</v>
      </c>
      <c r="Q196" s="24"/>
    </row>
    <row r="197" spans="1:17" ht="33.75">
      <c r="A197" s="16" t="s">
        <v>16</v>
      </c>
      <c r="B197" s="17" t="s">
        <v>237</v>
      </c>
      <c r="C197" s="16" t="s">
        <v>18</v>
      </c>
      <c r="D197" s="16" t="s">
        <v>19</v>
      </c>
      <c r="E197" s="18" t="s">
        <v>238</v>
      </c>
      <c r="F197" s="19">
        <v>1220891212</v>
      </c>
      <c r="G197" s="19">
        <v>1219982091.12</v>
      </c>
      <c r="H197" s="19">
        <v>909120.88</v>
      </c>
      <c r="I197" s="19">
        <v>1219982091.12</v>
      </c>
      <c r="J197" s="19">
        <v>1219982091.12</v>
      </c>
      <c r="K197" s="19">
        <v>1219982091.12</v>
      </c>
      <c r="N197" s="33">
        <f t="shared" si="10"/>
        <v>0</v>
      </c>
      <c r="O197" s="33">
        <f t="shared" si="10"/>
        <v>0</v>
      </c>
      <c r="Q197" s="24"/>
    </row>
    <row r="198" spans="1:17" ht="33.75">
      <c r="A198" s="16" t="s">
        <v>16</v>
      </c>
      <c r="B198" s="17" t="s">
        <v>239</v>
      </c>
      <c r="C198" s="16" t="s">
        <v>18</v>
      </c>
      <c r="D198" s="16" t="s">
        <v>19</v>
      </c>
      <c r="E198" s="18" t="s">
        <v>240</v>
      </c>
      <c r="F198" s="19">
        <v>6997230994</v>
      </c>
      <c r="G198" s="19">
        <v>6974624860.31</v>
      </c>
      <c r="H198" s="19">
        <v>22606133.69</v>
      </c>
      <c r="I198" s="19">
        <v>6974624860.2988</v>
      </c>
      <c r="J198" s="19">
        <v>6974624860.2988</v>
      </c>
      <c r="K198" s="19">
        <v>6974624860.2988</v>
      </c>
      <c r="N198" s="33">
        <f t="shared" si="10"/>
        <v>0</v>
      </c>
      <c r="O198" s="33">
        <f t="shared" si="10"/>
        <v>0</v>
      </c>
      <c r="Q198" s="24"/>
    </row>
    <row r="199" spans="1:17" ht="45">
      <c r="A199" s="16" t="s">
        <v>16</v>
      </c>
      <c r="B199" s="17" t="s">
        <v>241</v>
      </c>
      <c r="C199" s="16" t="s">
        <v>18</v>
      </c>
      <c r="D199" s="16" t="s">
        <v>19</v>
      </c>
      <c r="E199" s="18" t="s">
        <v>242</v>
      </c>
      <c r="F199" s="19">
        <v>268353555</v>
      </c>
      <c r="G199" s="19">
        <v>268353554.06</v>
      </c>
      <c r="H199" s="19">
        <v>0.94</v>
      </c>
      <c r="I199" s="19">
        <v>268353554.05495033</v>
      </c>
      <c r="J199" s="19">
        <v>268353554.05387</v>
      </c>
      <c r="K199" s="19">
        <v>268353554.05387</v>
      </c>
      <c r="N199" s="33">
        <f t="shared" si="10"/>
        <v>0.001080334186553955</v>
      </c>
      <c r="O199" s="33">
        <f t="shared" si="10"/>
        <v>0</v>
      </c>
      <c r="Q199" s="24"/>
    </row>
    <row r="200" spans="1:17" ht="67.5">
      <c r="A200" s="16" t="s">
        <v>16</v>
      </c>
      <c r="B200" s="17" t="s">
        <v>243</v>
      </c>
      <c r="C200" s="16" t="s">
        <v>18</v>
      </c>
      <c r="D200" s="16" t="s">
        <v>19</v>
      </c>
      <c r="E200" s="18" t="s">
        <v>244</v>
      </c>
      <c r="F200" s="19">
        <v>931713257</v>
      </c>
      <c r="G200" s="19">
        <v>928113384.55</v>
      </c>
      <c r="H200" s="19">
        <v>3599872.45</v>
      </c>
      <c r="I200" s="19">
        <v>928113384.530132</v>
      </c>
      <c r="J200" s="19">
        <v>928113384.524181</v>
      </c>
      <c r="K200" s="19">
        <v>928113384.524181</v>
      </c>
      <c r="N200" s="33">
        <f t="shared" si="10"/>
        <v>0.005951046943664551</v>
      </c>
      <c r="O200" s="33">
        <f t="shared" si="10"/>
        <v>0</v>
      </c>
      <c r="Q200" s="24"/>
    </row>
    <row r="201" spans="1:17" ht="56.25">
      <c r="A201" s="16" t="s">
        <v>16</v>
      </c>
      <c r="B201" s="17" t="s">
        <v>245</v>
      </c>
      <c r="C201" s="16" t="s">
        <v>18</v>
      </c>
      <c r="D201" s="16" t="s">
        <v>19</v>
      </c>
      <c r="E201" s="18" t="s">
        <v>246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N201" s="33">
        <f t="shared" si="10"/>
        <v>0</v>
      </c>
      <c r="O201" s="33">
        <f t="shared" si="10"/>
        <v>0</v>
      </c>
      <c r="Q201" s="24"/>
    </row>
    <row r="202" spans="1:17" ht="45">
      <c r="A202" s="16" t="s">
        <v>16</v>
      </c>
      <c r="B202" s="17" t="s">
        <v>247</v>
      </c>
      <c r="C202" s="16" t="s">
        <v>18</v>
      </c>
      <c r="D202" s="16" t="s">
        <v>19</v>
      </c>
      <c r="E202" s="18" t="s">
        <v>248</v>
      </c>
      <c r="F202" s="19">
        <v>878166431</v>
      </c>
      <c r="G202" s="19">
        <v>878166430.71</v>
      </c>
      <c r="H202" s="19">
        <v>0.29</v>
      </c>
      <c r="I202" s="19">
        <v>878166430.703672</v>
      </c>
      <c r="J202" s="19">
        <v>878166430.703672</v>
      </c>
      <c r="K202" s="19">
        <v>878166430.703672</v>
      </c>
      <c r="N202" s="33">
        <f t="shared" si="10"/>
        <v>0</v>
      </c>
      <c r="O202" s="33">
        <f t="shared" si="10"/>
        <v>0</v>
      </c>
      <c r="Q202" s="24"/>
    </row>
    <row r="203" spans="1:17" ht="45">
      <c r="A203" s="16" t="s">
        <v>16</v>
      </c>
      <c r="B203" s="17" t="s">
        <v>249</v>
      </c>
      <c r="C203" s="16" t="s">
        <v>18</v>
      </c>
      <c r="D203" s="16" t="s">
        <v>19</v>
      </c>
      <c r="E203" s="18" t="s">
        <v>250</v>
      </c>
      <c r="F203" s="19">
        <v>132686361.74</v>
      </c>
      <c r="G203" s="19">
        <v>123207333.65</v>
      </c>
      <c r="H203" s="19">
        <v>9479028.09</v>
      </c>
      <c r="I203" s="19">
        <v>123207333.6311774</v>
      </c>
      <c r="J203" s="19">
        <v>123207333.624517</v>
      </c>
      <c r="K203" s="19">
        <v>123207333.624517</v>
      </c>
      <c r="N203" s="33">
        <f t="shared" si="10"/>
        <v>0.006660401821136475</v>
      </c>
      <c r="O203" s="33">
        <f t="shared" si="10"/>
        <v>0</v>
      </c>
      <c r="Q203" s="24"/>
    </row>
    <row r="204" spans="1:17" ht="33.75">
      <c r="A204" s="16" t="s">
        <v>16</v>
      </c>
      <c r="B204" s="17" t="s">
        <v>251</v>
      </c>
      <c r="C204" s="16" t="s">
        <v>18</v>
      </c>
      <c r="D204" s="16" t="s">
        <v>19</v>
      </c>
      <c r="E204" s="18" t="s">
        <v>252</v>
      </c>
      <c r="F204" s="19">
        <v>1068809728.09</v>
      </c>
      <c r="G204" s="19">
        <v>938302176.56</v>
      </c>
      <c r="H204" s="19">
        <v>130507551.53</v>
      </c>
      <c r="I204" s="19">
        <v>938302176.5465822</v>
      </c>
      <c r="J204" s="19">
        <v>938302176.5426711</v>
      </c>
      <c r="K204" s="19">
        <v>938302176.5426711</v>
      </c>
      <c r="N204" s="33">
        <f t="shared" si="10"/>
        <v>0.003911137580871582</v>
      </c>
      <c r="O204" s="33">
        <f t="shared" si="10"/>
        <v>0</v>
      </c>
      <c r="Q204" s="24"/>
    </row>
    <row r="205" spans="1:17" ht="45">
      <c r="A205" s="16" t="s">
        <v>16</v>
      </c>
      <c r="B205" s="17" t="s">
        <v>253</v>
      </c>
      <c r="C205" s="16" t="s">
        <v>18</v>
      </c>
      <c r="D205" s="16" t="s">
        <v>19</v>
      </c>
      <c r="E205" s="18" t="s">
        <v>254</v>
      </c>
      <c r="F205" s="19">
        <v>220244002</v>
      </c>
      <c r="G205" s="19">
        <v>207193040.78</v>
      </c>
      <c r="H205" s="19">
        <v>13050961.22</v>
      </c>
      <c r="I205" s="19">
        <v>207193039.7742422</v>
      </c>
      <c r="J205" s="19">
        <v>207193039.162815</v>
      </c>
      <c r="K205" s="19">
        <v>207193039.162815</v>
      </c>
      <c r="N205" s="33">
        <f t="shared" si="10"/>
        <v>0.6114271879196167</v>
      </c>
      <c r="O205" s="33">
        <f t="shared" si="10"/>
        <v>0</v>
      </c>
      <c r="Q205" s="24"/>
    </row>
    <row r="206" spans="1:17" ht="45">
      <c r="A206" s="16" t="s">
        <v>16</v>
      </c>
      <c r="B206" s="17" t="s">
        <v>255</v>
      </c>
      <c r="C206" s="16" t="s">
        <v>18</v>
      </c>
      <c r="D206" s="16" t="s">
        <v>19</v>
      </c>
      <c r="E206" s="18" t="s">
        <v>256</v>
      </c>
      <c r="F206" s="19">
        <v>294000000</v>
      </c>
      <c r="G206" s="19">
        <v>268559760.76</v>
      </c>
      <c r="H206" s="19">
        <v>25440239.24</v>
      </c>
      <c r="I206" s="19">
        <v>268559760.7562845</v>
      </c>
      <c r="J206" s="19">
        <v>268559760.752516</v>
      </c>
      <c r="K206" s="19">
        <v>268559760.752516</v>
      </c>
      <c r="N206" s="33">
        <f t="shared" si="10"/>
        <v>0.0037685036659240723</v>
      </c>
      <c r="O206" s="33">
        <f t="shared" si="10"/>
        <v>0</v>
      </c>
      <c r="Q206" s="24"/>
    </row>
    <row r="207" spans="1:17" ht="33.75">
      <c r="A207" s="16" t="s">
        <v>16</v>
      </c>
      <c r="B207" s="17" t="s">
        <v>257</v>
      </c>
      <c r="C207" s="16" t="s">
        <v>18</v>
      </c>
      <c r="D207" s="16" t="s">
        <v>19</v>
      </c>
      <c r="E207" s="18" t="s">
        <v>258</v>
      </c>
      <c r="F207" s="19">
        <v>81009544</v>
      </c>
      <c r="G207" s="19">
        <v>80676586</v>
      </c>
      <c r="H207" s="19">
        <v>332958</v>
      </c>
      <c r="I207" s="19">
        <v>80676585.9885</v>
      </c>
      <c r="J207" s="19">
        <v>80676585.9885</v>
      </c>
      <c r="K207" s="19">
        <v>80676585.9885</v>
      </c>
      <c r="N207" s="33">
        <f t="shared" si="10"/>
        <v>0</v>
      </c>
      <c r="O207" s="33">
        <f t="shared" si="10"/>
        <v>0</v>
      </c>
      <c r="Q207" s="24"/>
    </row>
    <row r="208" spans="1:17" ht="33.75">
      <c r="A208" s="16" t="s">
        <v>16</v>
      </c>
      <c r="B208" s="17" t="s">
        <v>259</v>
      </c>
      <c r="C208" s="16" t="s">
        <v>18</v>
      </c>
      <c r="D208" s="16" t="s">
        <v>19</v>
      </c>
      <c r="E208" s="18" t="s">
        <v>260</v>
      </c>
      <c r="F208" s="19">
        <v>60839541</v>
      </c>
      <c r="G208" s="19">
        <v>54433585.82</v>
      </c>
      <c r="H208" s="19">
        <v>6405955.18</v>
      </c>
      <c r="I208" s="19">
        <v>54433585.81006005</v>
      </c>
      <c r="J208" s="19">
        <v>54433585.803354</v>
      </c>
      <c r="K208" s="19">
        <v>54433585.803354</v>
      </c>
      <c r="N208" s="33">
        <f t="shared" si="10"/>
        <v>0.00670604407787323</v>
      </c>
      <c r="O208" s="33">
        <f t="shared" si="10"/>
        <v>0</v>
      </c>
      <c r="Q208" s="24"/>
    </row>
    <row r="209" spans="1:17" ht="33.75">
      <c r="A209" s="16" t="s">
        <v>16</v>
      </c>
      <c r="B209" s="17" t="s">
        <v>261</v>
      </c>
      <c r="C209" s="16" t="s">
        <v>18</v>
      </c>
      <c r="D209" s="16" t="s">
        <v>19</v>
      </c>
      <c r="E209" s="18" t="s">
        <v>262</v>
      </c>
      <c r="F209" s="19">
        <v>188294328.85</v>
      </c>
      <c r="G209" s="19">
        <v>173493847.26</v>
      </c>
      <c r="H209" s="19">
        <v>14800481.59</v>
      </c>
      <c r="I209" s="19">
        <v>173493847.23105687</v>
      </c>
      <c r="J209" s="19">
        <v>173493847.2267</v>
      </c>
      <c r="K209" s="19">
        <v>173493847.2267</v>
      </c>
      <c r="N209" s="33">
        <f t="shared" si="10"/>
        <v>0.004356861114501953</v>
      </c>
      <c r="O209" s="33">
        <f t="shared" si="10"/>
        <v>0</v>
      </c>
      <c r="Q209" s="24"/>
    </row>
    <row r="210" spans="1:17" ht="22.5">
      <c r="A210" s="16" t="s">
        <v>16</v>
      </c>
      <c r="B210" s="17" t="s">
        <v>263</v>
      </c>
      <c r="C210" s="16" t="s">
        <v>18</v>
      </c>
      <c r="D210" s="16" t="s">
        <v>19</v>
      </c>
      <c r="E210" s="18" t="s">
        <v>264</v>
      </c>
      <c r="F210" s="19">
        <v>1260060860</v>
      </c>
      <c r="G210" s="19">
        <v>1233939358.67</v>
      </c>
      <c r="H210" s="19">
        <v>26121501.33</v>
      </c>
      <c r="I210" s="19">
        <v>1233939358.664</v>
      </c>
      <c r="J210" s="19">
        <v>1233939358.664</v>
      </c>
      <c r="K210" s="19">
        <v>1233939358.664</v>
      </c>
      <c r="N210" s="33">
        <f t="shared" si="10"/>
        <v>0</v>
      </c>
      <c r="O210" s="33">
        <f t="shared" si="10"/>
        <v>0</v>
      </c>
      <c r="Q210" s="24"/>
    </row>
    <row r="211" spans="1:17" ht="22.5">
      <c r="A211" s="16" t="s">
        <v>16</v>
      </c>
      <c r="B211" s="17" t="s">
        <v>265</v>
      </c>
      <c r="C211" s="16" t="s">
        <v>18</v>
      </c>
      <c r="D211" s="16" t="s">
        <v>19</v>
      </c>
      <c r="E211" s="18" t="s">
        <v>266</v>
      </c>
      <c r="F211" s="19">
        <v>1563896000.19</v>
      </c>
      <c r="G211" s="19">
        <v>1475833016.24</v>
      </c>
      <c r="H211" s="19">
        <v>88062983.95</v>
      </c>
      <c r="I211" s="19">
        <v>1475833016.24</v>
      </c>
      <c r="J211" s="19">
        <v>1475833016.24</v>
      </c>
      <c r="K211" s="19">
        <v>1475833016.24</v>
      </c>
      <c r="N211" s="33">
        <f t="shared" si="10"/>
        <v>0</v>
      </c>
      <c r="O211" s="33">
        <f t="shared" si="10"/>
        <v>0</v>
      </c>
      <c r="Q211" s="24"/>
    </row>
    <row r="212" spans="1:17" ht="45">
      <c r="A212" s="16" t="s">
        <v>16</v>
      </c>
      <c r="B212" s="17" t="s">
        <v>267</v>
      </c>
      <c r="C212" s="16" t="s">
        <v>18</v>
      </c>
      <c r="D212" s="16" t="s">
        <v>19</v>
      </c>
      <c r="E212" s="18" t="s">
        <v>268</v>
      </c>
      <c r="F212" s="19">
        <v>28775873</v>
      </c>
      <c r="G212" s="19">
        <v>28664916.32</v>
      </c>
      <c r="H212" s="19">
        <v>110956.68</v>
      </c>
      <c r="I212" s="19">
        <v>28664916.3177</v>
      </c>
      <c r="J212" s="19">
        <v>28664916.3177</v>
      </c>
      <c r="K212" s="19">
        <v>28664916.3177</v>
      </c>
      <c r="N212" s="33">
        <f t="shared" si="10"/>
        <v>0</v>
      </c>
      <c r="O212" s="33">
        <f t="shared" si="10"/>
        <v>0</v>
      </c>
      <c r="Q212" s="24"/>
    </row>
    <row r="213" spans="1:17" ht="22.5">
      <c r="A213" s="16" t="s">
        <v>16</v>
      </c>
      <c r="B213" s="17" t="s">
        <v>269</v>
      </c>
      <c r="C213" s="16" t="s">
        <v>18</v>
      </c>
      <c r="D213" s="16" t="s">
        <v>19</v>
      </c>
      <c r="E213" s="18" t="s">
        <v>270</v>
      </c>
      <c r="F213" s="19">
        <v>100216200</v>
      </c>
      <c r="G213" s="19">
        <v>95676000</v>
      </c>
      <c r="H213" s="19">
        <v>4540200</v>
      </c>
      <c r="I213" s="19">
        <v>95676000</v>
      </c>
      <c r="J213" s="19">
        <v>95676000</v>
      </c>
      <c r="K213" s="19">
        <v>0</v>
      </c>
      <c r="N213" s="33">
        <f t="shared" si="10"/>
        <v>0</v>
      </c>
      <c r="O213" s="33">
        <f t="shared" si="10"/>
        <v>95676000</v>
      </c>
      <c r="Q213" s="24"/>
    </row>
    <row r="214" spans="1:17" ht="45">
      <c r="A214" s="16" t="s">
        <v>16</v>
      </c>
      <c r="B214" s="17" t="s">
        <v>271</v>
      </c>
      <c r="C214" s="16" t="s">
        <v>18</v>
      </c>
      <c r="D214" s="16" t="s">
        <v>19</v>
      </c>
      <c r="E214" s="18" t="s">
        <v>272</v>
      </c>
      <c r="F214" s="19">
        <v>21000000</v>
      </c>
      <c r="G214" s="19">
        <v>19059500</v>
      </c>
      <c r="H214" s="19">
        <v>1940500</v>
      </c>
      <c r="I214" s="19">
        <v>19059500</v>
      </c>
      <c r="J214" s="19">
        <v>19059500</v>
      </c>
      <c r="K214" s="19">
        <v>19059500</v>
      </c>
      <c r="N214" s="33">
        <f t="shared" si="10"/>
        <v>0</v>
      </c>
      <c r="O214" s="33">
        <f t="shared" si="10"/>
        <v>0</v>
      </c>
      <c r="Q214" s="24"/>
    </row>
    <row r="215" spans="1:17" ht="45">
      <c r="A215" s="16" t="s">
        <v>16</v>
      </c>
      <c r="B215" s="17" t="s">
        <v>273</v>
      </c>
      <c r="C215" s="16" t="s">
        <v>18</v>
      </c>
      <c r="D215" s="16" t="s">
        <v>19</v>
      </c>
      <c r="E215" s="18" t="s">
        <v>274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N215" s="33">
        <f t="shared" si="10"/>
        <v>0</v>
      </c>
      <c r="O215" s="33">
        <f t="shared" si="10"/>
        <v>0</v>
      </c>
      <c r="Q215" s="24"/>
    </row>
    <row r="216" spans="1:17" ht="33.75">
      <c r="A216" s="16" t="s">
        <v>16</v>
      </c>
      <c r="B216" s="17" t="s">
        <v>275</v>
      </c>
      <c r="C216" s="16" t="s">
        <v>18</v>
      </c>
      <c r="D216" s="16" t="s">
        <v>19</v>
      </c>
      <c r="E216" s="18" t="s">
        <v>276</v>
      </c>
      <c r="F216" s="19">
        <v>80540800</v>
      </c>
      <c r="G216" s="19">
        <v>78009406.72</v>
      </c>
      <c r="H216" s="19">
        <v>2531393.28</v>
      </c>
      <c r="I216" s="19">
        <v>78009406.72</v>
      </c>
      <c r="J216" s="19">
        <v>78009406.72</v>
      </c>
      <c r="K216" s="19">
        <v>70550206.72</v>
      </c>
      <c r="N216" s="33">
        <f t="shared" si="10"/>
        <v>0</v>
      </c>
      <c r="O216" s="33">
        <f t="shared" si="10"/>
        <v>7459200</v>
      </c>
      <c r="Q216" s="24"/>
    </row>
    <row r="217" spans="1:17" ht="22.5">
      <c r="A217" s="16" t="s">
        <v>16</v>
      </c>
      <c r="B217" s="17" t="s">
        <v>277</v>
      </c>
      <c r="C217" s="16" t="s">
        <v>18</v>
      </c>
      <c r="D217" s="16" t="s">
        <v>19</v>
      </c>
      <c r="E217" s="18" t="s">
        <v>278</v>
      </c>
      <c r="F217" s="19">
        <v>105000000</v>
      </c>
      <c r="G217" s="19">
        <v>96843395.45</v>
      </c>
      <c r="H217" s="19">
        <v>8156604.55</v>
      </c>
      <c r="I217" s="19">
        <v>96843395.444</v>
      </c>
      <c r="J217" s="19">
        <v>96843395.444</v>
      </c>
      <c r="K217" s="19">
        <v>80113787.444</v>
      </c>
      <c r="N217" s="33">
        <f t="shared" si="10"/>
        <v>0</v>
      </c>
      <c r="O217" s="33">
        <f t="shared" si="10"/>
        <v>16729608</v>
      </c>
      <c r="Q217" s="24"/>
    </row>
    <row r="218" spans="1:17" ht="33.75">
      <c r="A218" s="16" t="s">
        <v>16</v>
      </c>
      <c r="B218" s="17" t="s">
        <v>279</v>
      </c>
      <c r="C218" s="16" t="s">
        <v>18</v>
      </c>
      <c r="D218" s="16" t="s">
        <v>19</v>
      </c>
      <c r="E218" s="18" t="s">
        <v>280</v>
      </c>
      <c r="F218" s="19">
        <v>234627557</v>
      </c>
      <c r="G218" s="19">
        <v>233839918.04</v>
      </c>
      <c r="H218" s="19">
        <v>787638.96</v>
      </c>
      <c r="I218" s="19">
        <v>233839918.032</v>
      </c>
      <c r="J218" s="19">
        <v>233839918.032</v>
      </c>
      <c r="K218" s="19">
        <v>233839918.032</v>
      </c>
      <c r="N218" s="33">
        <f t="shared" si="10"/>
        <v>0</v>
      </c>
      <c r="O218" s="33">
        <f t="shared" si="10"/>
        <v>0</v>
      </c>
      <c r="Q218" s="24"/>
    </row>
    <row r="219" spans="1:17" ht="45">
      <c r="A219" s="16" t="s">
        <v>16</v>
      </c>
      <c r="B219" s="17" t="s">
        <v>281</v>
      </c>
      <c r="C219" s="16" t="s">
        <v>18</v>
      </c>
      <c r="D219" s="16" t="s">
        <v>19</v>
      </c>
      <c r="E219" s="18" t="s">
        <v>282</v>
      </c>
      <c r="F219" s="19">
        <v>34183700</v>
      </c>
      <c r="G219" s="19">
        <v>30272230.13</v>
      </c>
      <c r="H219" s="19">
        <v>3911469.87</v>
      </c>
      <c r="I219" s="19">
        <v>30272230.1275</v>
      </c>
      <c r="J219" s="19">
        <v>30272230.1275</v>
      </c>
      <c r="K219" s="19">
        <v>30272230.1275</v>
      </c>
      <c r="N219" s="33">
        <f t="shared" si="10"/>
        <v>0</v>
      </c>
      <c r="O219" s="33">
        <f t="shared" si="10"/>
        <v>0</v>
      </c>
      <c r="Q219" s="24"/>
    </row>
    <row r="220" spans="1:17" ht="45">
      <c r="A220" s="16" t="s">
        <v>16</v>
      </c>
      <c r="B220" s="17" t="s">
        <v>283</v>
      </c>
      <c r="C220" s="16" t="s">
        <v>18</v>
      </c>
      <c r="D220" s="16" t="s">
        <v>19</v>
      </c>
      <c r="E220" s="18" t="s">
        <v>284</v>
      </c>
      <c r="F220" s="19">
        <v>113584919.35</v>
      </c>
      <c r="G220" s="19">
        <v>110300581.69</v>
      </c>
      <c r="H220" s="19">
        <v>3284337.66</v>
      </c>
      <c r="I220" s="19">
        <v>110300581.686</v>
      </c>
      <c r="J220" s="19">
        <v>110300581.686</v>
      </c>
      <c r="K220" s="19">
        <v>104850766.686</v>
      </c>
      <c r="N220" s="33">
        <f t="shared" si="10"/>
        <v>0</v>
      </c>
      <c r="O220" s="33">
        <f t="shared" si="10"/>
        <v>5449815</v>
      </c>
      <c r="Q220" s="24"/>
    </row>
    <row r="221" spans="1:17" ht="22.5">
      <c r="A221" s="16" t="s">
        <v>16</v>
      </c>
      <c r="B221" s="17" t="s">
        <v>285</v>
      </c>
      <c r="C221" s="16" t="s">
        <v>18</v>
      </c>
      <c r="D221" s="16" t="s">
        <v>19</v>
      </c>
      <c r="E221" s="18" t="s">
        <v>286</v>
      </c>
      <c r="F221" s="19">
        <v>177089760</v>
      </c>
      <c r="G221" s="19">
        <v>151610258.68</v>
      </c>
      <c r="H221" s="19">
        <v>25479501.32</v>
      </c>
      <c r="I221" s="19">
        <v>151610258.6773415</v>
      </c>
      <c r="J221" s="19">
        <v>151610258.67256</v>
      </c>
      <c r="K221" s="19">
        <v>151610258.67256</v>
      </c>
      <c r="N221" s="33">
        <f t="shared" si="10"/>
        <v>0.004781484603881836</v>
      </c>
      <c r="O221" s="33">
        <f t="shared" si="10"/>
        <v>0</v>
      </c>
      <c r="Q221" s="24"/>
    </row>
    <row r="222" spans="1:17" ht="45">
      <c r="A222" s="16" t="s">
        <v>16</v>
      </c>
      <c r="B222" s="17" t="s">
        <v>287</v>
      </c>
      <c r="C222" s="16" t="s">
        <v>18</v>
      </c>
      <c r="D222" s="16" t="s">
        <v>19</v>
      </c>
      <c r="E222" s="18" t="s">
        <v>288</v>
      </c>
      <c r="F222" s="19">
        <v>261768000</v>
      </c>
      <c r="G222" s="19">
        <v>219332204.21</v>
      </c>
      <c r="H222" s="19">
        <v>42435795.79</v>
      </c>
      <c r="I222" s="19">
        <v>219332204.2093697</v>
      </c>
      <c r="J222" s="19">
        <v>219332204.206752</v>
      </c>
      <c r="K222" s="19">
        <v>219332204.206752</v>
      </c>
      <c r="N222" s="33">
        <f t="shared" si="10"/>
        <v>0.0026176869869232178</v>
      </c>
      <c r="O222" s="33">
        <f t="shared" si="10"/>
        <v>0</v>
      </c>
      <c r="Q222" s="24"/>
    </row>
    <row r="223" spans="1:17" ht="22.5">
      <c r="A223" s="16" t="s">
        <v>16</v>
      </c>
      <c r="B223" s="17" t="s">
        <v>289</v>
      </c>
      <c r="C223" s="16" t="s">
        <v>18</v>
      </c>
      <c r="D223" s="16" t="s">
        <v>19</v>
      </c>
      <c r="E223" s="18" t="s">
        <v>290</v>
      </c>
      <c r="F223" s="19">
        <v>28000000</v>
      </c>
      <c r="G223" s="19">
        <v>28000000</v>
      </c>
      <c r="H223" s="19">
        <v>0</v>
      </c>
      <c r="I223" s="19">
        <v>28000000</v>
      </c>
      <c r="J223" s="19">
        <v>28000000</v>
      </c>
      <c r="K223" s="19">
        <v>28000000</v>
      </c>
      <c r="N223" s="33">
        <f t="shared" si="10"/>
        <v>0</v>
      </c>
      <c r="O223" s="33">
        <f t="shared" si="10"/>
        <v>0</v>
      </c>
      <c r="Q223" s="24"/>
    </row>
    <row r="224" spans="1:17" ht="12.75">
      <c r="A224" s="16" t="s">
        <v>16</v>
      </c>
      <c r="B224" s="17" t="s">
        <v>291</v>
      </c>
      <c r="C224" s="16" t="s">
        <v>18</v>
      </c>
      <c r="D224" s="16" t="s">
        <v>19</v>
      </c>
      <c r="E224" s="18" t="s">
        <v>292</v>
      </c>
      <c r="F224" s="19">
        <v>78660023</v>
      </c>
      <c r="G224" s="19">
        <v>61273012.5</v>
      </c>
      <c r="H224" s="19">
        <v>17387010.5</v>
      </c>
      <c r="I224" s="19">
        <v>61273012.5</v>
      </c>
      <c r="J224" s="19">
        <v>61273012.5</v>
      </c>
      <c r="K224" s="19">
        <v>61273012.5</v>
      </c>
      <c r="N224" s="33">
        <f t="shared" si="10"/>
        <v>0</v>
      </c>
      <c r="O224" s="33">
        <f t="shared" si="10"/>
        <v>0</v>
      </c>
      <c r="Q224" s="24"/>
    </row>
    <row r="225" spans="1:17" ht="33.75">
      <c r="A225" s="16" t="s">
        <v>16</v>
      </c>
      <c r="B225" s="17" t="s">
        <v>293</v>
      </c>
      <c r="C225" s="16" t="s">
        <v>18</v>
      </c>
      <c r="D225" s="16" t="s">
        <v>19</v>
      </c>
      <c r="E225" s="18" t="s">
        <v>294</v>
      </c>
      <c r="F225" s="19">
        <v>21000000</v>
      </c>
      <c r="G225" s="19">
        <v>21000000</v>
      </c>
      <c r="H225" s="19">
        <v>0</v>
      </c>
      <c r="I225" s="19">
        <v>21000000</v>
      </c>
      <c r="J225" s="19">
        <v>0</v>
      </c>
      <c r="K225" s="19">
        <v>0</v>
      </c>
      <c r="N225" s="36">
        <f t="shared" si="10"/>
        <v>21000000</v>
      </c>
      <c r="O225" s="33">
        <f t="shared" si="10"/>
        <v>0</v>
      </c>
      <c r="Q225" s="24"/>
    </row>
    <row r="226" spans="1:17" ht="101.25">
      <c r="A226" s="16" t="s">
        <v>16</v>
      </c>
      <c r="B226" s="17" t="s">
        <v>295</v>
      </c>
      <c r="C226" s="16" t="s">
        <v>18</v>
      </c>
      <c r="D226" s="16" t="s">
        <v>19</v>
      </c>
      <c r="E226" s="18" t="s">
        <v>296</v>
      </c>
      <c r="F226" s="19">
        <v>250389350.58</v>
      </c>
      <c r="G226" s="19">
        <v>247625467.51</v>
      </c>
      <c r="H226" s="19">
        <v>2763883.07</v>
      </c>
      <c r="I226" s="19">
        <v>247625467.4971</v>
      </c>
      <c r="J226" s="19">
        <v>247625467.4971</v>
      </c>
      <c r="K226" s="19">
        <v>247625467.4971</v>
      </c>
      <c r="N226" s="33">
        <f t="shared" si="10"/>
        <v>0</v>
      </c>
      <c r="O226" s="33">
        <f t="shared" si="10"/>
        <v>0</v>
      </c>
      <c r="Q226" s="24"/>
    </row>
    <row r="227" spans="1:17" ht="67.5">
      <c r="A227" s="16" t="s">
        <v>16</v>
      </c>
      <c r="B227" s="17" t="s">
        <v>297</v>
      </c>
      <c r="C227" s="16" t="s">
        <v>18</v>
      </c>
      <c r="D227" s="16" t="s">
        <v>19</v>
      </c>
      <c r="E227" s="18" t="s">
        <v>298</v>
      </c>
      <c r="F227" s="19">
        <v>193106756</v>
      </c>
      <c r="G227" s="19">
        <v>192385514.77</v>
      </c>
      <c r="H227" s="19">
        <v>721241.23</v>
      </c>
      <c r="I227" s="19">
        <v>192385514.7648</v>
      </c>
      <c r="J227" s="19">
        <v>192385514.7648</v>
      </c>
      <c r="K227" s="19">
        <v>192385514.7648</v>
      </c>
      <c r="N227" s="33">
        <f t="shared" si="10"/>
        <v>0</v>
      </c>
      <c r="O227" s="33">
        <f t="shared" si="10"/>
        <v>0</v>
      </c>
      <c r="Q227" s="24"/>
    </row>
    <row r="228" spans="1:17" ht="22.5">
      <c r="A228" s="16" t="s">
        <v>16</v>
      </c>
      <c r="B228" s="17" t="s">
        <v>299</v>
      </c>
      <c r="C228" s="16" t="s">
        <v>18</v>
      </c>
      <c r="D228" s="16" t="s">
        <v>19</v>
      </c>
      <c r="E228" s="18" t="s">
        <v>300</v>
      </c>
      <c r="F228" s="19">
        <v>361277090</v>
      </c>
      <c r="G228" s="19">
        <v>359726909.19</v>
      </c>
      <c r="H228" s="19">
        <v>1550180.81</v>
      </c>
      <c r="I228" s="19">
        <v>359726909.1832</v>
      </c>
      <c r="J228" s="19">
        <v>359726909.1832</v>
      </c>
      <c r="K228" s="19">
        <v>359726909.1832</v>
      </c>
      <c r="N228" s="33">
        <f t="shared" si="10"/>
        <v>0</v>
      </c>
      <c r="O228" s="33">
        <f t="shared" si="10"/>
        <v>0</v>
      </c>
      <c r="Q228" s="24"/>
    </row>
    <row r="229" spans="1:17" ht="56.25">
      <c r="A229" s="16" t="s">
        <v>16</v>
      </c>
      <c r="B229" s="17" t="s">
        <v>301</v>
      </c>
      <c r="C229" s="16" t="s">
        <v>18</v>
      </c>
      <c r="D229" s="16" t="s">
        <v>19</v>
      </c>
      <c r="E229" s="18" t="s">
        <v>302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N229" s="33">
        <f t="shared" si="10"/>
        <v>0</v>
      </c>
      <c r="O229" s="33">
        <f t="shared" si="10"/>
        <v>0</v>
      </c>
      <c r="Q229" s="24"/>
    </row>
    <row r="230" spans="1:17" ht="22.5">
      <c r="A230" s="16" t="s">
        <v>16</v>
      </c>
      <c r="B230" s="17" t="s">
        <v>303</v>
      </c>
      <c r="C230" s="16" t="s">
        <v>18</v>
      </c>
      <c r="D230" s="16" t="s">
        <v>19</v>
      </c>
      <c r="E230" s="18" t="s">
        <v>304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N230" s="33">
        <f t="shared" si="10"/>
        <v>0</v>
      </c>
      <c r="O230" s="33">
        <f t="shared" si="10"/>
        <v>0</v>
      </c>
      <c r="Q230" s="24"/>
    </row>
    <row r="231" spans="1:17" ht="33.75">
      <c r="A231" s="16" t="s">
        <v>16</v>
      </c>
      <c r="B231" s="17" t="s">
        <v>305</v>
      </c>
      <c r="C231" s="16" t="s">
        <v>18</v>
      </c>
      <c r="D231" s="16" t="s">
        <v>19</v>
      </c>
      <c r="E231" s="18" t="s">
        <v>306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N231" s="33">
        <f t="shared" si="10"/>
        <v>0</v>
      </c>
      <c r="O231" s="33">
        <f t="shared" si="10"/>
        <v>0</v>
      </c>
      <c r="Q231" s="24"/>
    </row>
    <row r="232" spans="1:17" ht="78.75">
      <c r="A232" s="16" t="s">
        <v>16</v>
      </c>
      <c r="B232" s="17" t="s">
        <v>307</v>
      </c>
      <c r="C232" s="16" t="s">
        <v>18</v>
      </c>
      <c r="D232" s="16" t="s">
        <v>19</v>
      </c>
      <c r="E232" s="18" t="s">
        <v>308</v>
      </c>
      <c r="F232" s="19">
        <v>6011999</v>
      </c>
      <c r="G232" s="19">
        <v>5677097.09</v>
      </c>
      <c r="H232" s="19">
        <v>334901.91</v>
      </c>
      <c r="I232" s="19">
        <v>5677097.0788</v>
      </c>
      <c r="J232" s="19">
        <v>5677097.0788</v>
      </c>
      <c r="K232" s="19">
        <v>5677097.0788</v>
      </c>
      <c r="N232" s="33">
        <f t="shared" si="10"/>
        <v>0</v>
      </c>
      <c r="O232" s="33">
        <f t="shared" si="10"/>
        <v>0</v>
      </c>
      <c r="Q232" s="24"/>
    </row>
    <row r="233" spans="1:17" ht="45">
      <c r="A233" s="16" t="s">
        <v>16</v>
      </c>
      <c r="B233" s="17" t="s">
        <v>309</v>
      </c>
      <c r="C233" s="16" t="s">
        <v>18</v>
      </c>
      <c r="D233" s="16" t="s">
        <v>19</v>
      </c>
      <c r="E233" s="18" t="s">
        <v>310</v>
      </c>
      <c r="F233" s="19">
        <v>42000000.91</v>
      </c>
      <c r="G233" s="19">
        <v>38119000</v>
      </c>
      <c r="H233" s="19">
        <v>3881000.91</v>
      </c>
      <c r="I233" s="19">
        <v>38119000</v>
      </c>
      <c r="J233" s="19">
        <v>38119000</v>
      </c>
      <c r="K233" s="19">
        <v>38119000</v>
      </c>
      <c r="N233" s="33">
        <f aca="true" t="shared" si="11" ref="N233:O268">+I233-J233</f>
        <v>0</v>
      </c>
      <c r="O233" s="33">
        <f t="shared" si="11"/>
        <v>0</v>
      </c>
      <c r="Q233" s="24"/>
    </row>
    <row r="234" spans="1:17" ht="45">
      <c r="A234" s="16" t="s">
        <v>16</v>
      </c>
      <c r="B234" s="17" t="s">
        <v>311</v>
      </c>
      <c r="C234" s="16" t="s">
        <v>18</v>
      </c>
      <c r="D234" s="16" t="s">
        <v>19</v>
      </c>
      <c r="E234" s="18" t="s">
        <v>312</v>
      </c>
      <c r="F234" s="19">
        <v>19135200</v>
      </c>
      <c r="G234" s="19">
        <v>19095025.69</v>
      </c>
      <c r="H234" s="19">
        <v>40174.31</v>
      </c>
      <c r="I234" s="19">
        <v>19095025.6835</v>
      </c>
      <c r="J234" s="19">
        <v>19095025.6835</v>
      </c>
      <c r="K234" s="19">
        <v>18990025.6835</v>
      </c>
      <c r="N234" s="33">
        <f t="shared" si="11"/>
        <v>0</v>
      </c>
      <c r="O234" s="33">
        <f t="shared" si="11"/>
        <v>105000</v>
      </c>
      <c r="Q234" s="24"/>
    </row>
    <row r="235" spans="1:17" ht="22.5">
      <c r="A235" s="16" t="s">
        <v>16</v>
      </c>
      <c r="B235" s="17" t="s">
        <v>313</v>
      </c>
      <c r="C235" s="16" t="s">
        <v>18</v>
      </c>
      <c r="D235" s="16" t="s">
        <v>19</v>
      </c>
      <c r="E235" s="18" t="s">
        <v>314</v>
      </c>
      <c r="F235" s="19">
        <v>6876000</v>
      </c>
      <c r="G235" s="19">
        <v>5691001.29</v>
      </c>
      <c r="H235" s="19">
        <v>1184998.71</v>
      </c>
      <c r="I235" s="19">
        <v>5691001.28999784</v>
      </c>
      <c r="J235" s="19">
        <v>5691001.285116</v>
      </c>
      <c r="K235" s="19">
        <v>5691001.285116</v>
      </c>
      <c r="N235" s="33">
        <f t="shared" si="11"/>
        <v>0.0048818401992321014</v>
      </c>
      <c r="O235" s="33">
        <f t="shared" si="11"/>
        <v>0</v>
      </c>
      <c r="Q235" s="24"/>
    </row>
    <row r="236" spans="1:17" ht="33.75">
      <c r="A236" s="16" t="s">
        <v>16</v>
      </c>
      <c r="B236" s="17" t="s">
        <v>315</v>
      </c>
      <c r="C236" s="16" t="s">
        <v>18</v>
      </c>
      <c r="D236" s="16" t="s">
        <v>19</v>
      </c>
      <c r="E236" s="18" t="s">
        <v>316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N236" s="33">
        <f t="shared" si="11"/>
        <v>0</v>
      </c>
      <c r="O236" s="33">
        <f t="shared" si="11"/>
        <v>0</v>
      </c>
      <c r="Q236" s="24"/>
    </row>
    <row r="237" spans="1:17" ht="56.25">
      <c r="A237" s="16" t="s">
        <v>16</v>
      </c>
      <c r="B237" s="17" t="s">
        <v>317</v>
      </c>
      <c r="C237" s="16" t="s">
        <v>18</v>
      </c>
      <c r="D237" s="16" t="s">
        <v>19</v>
      </c>
      <c r="E237" s="18" t="s">
        <v>318</v>
      </c>
      <c r="F237" s="19">
        <v>21000000</v>
      </c>
      <c r="G237" s="19">
        <v>19376000</v>
      </c>
      <c r="H237" s="19">
        <v>1624000</v>
      </c>
      <c r="I237" s="19">
        <v>19376000</v>
      </c>
      <c r="J237" s="19">
        <v>19376000</v>
      </c>
      <c r="K237" s="19">
        <v>19376000</v>
      </c>
      <c r="N237" s="33">
        <f t="shared" si="11"/>
        <v>0</v>
      </c>
      <c r="O237" s="33">
        <f t="shared" si="11"/>
        <v>0</v>
      </c>
      <c r="Q237" s="24"/>
    </row>
    <row r="238" spans="1:17" ht="45">
      <c r="A238" s="16" t="s">
        <v>16</v>
      </c>
      <c r="B238" s="17" t="s">
        <v>319</v>
      </c>
      <c r="C238" s="16" t="s">
        <v>18</v>
      </c>
      <c r="D238" s="16" t="s">
        <v>19</v>
      </c>
      <c r="E238" s="18" t="s">
        <v>320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N238" s="33">
        <f t="shared" si="11"/>
        <v>0</v>
      </c>
      <c r="O238" s="33">
        <f t="shared" si="11"/>
        <v>0</v>
      </c>
      <c r="Q238" s="24"/>
    </row>
    <row r="239" spans="1:17" ht="33.75">
      <c r="A239" s="16" t="s">
        <v>16</v>
      </c>
      <c r="B239" s="17" t="s">
        <v>321</v>
      </c>
      <c r="C239" s="16" t="s">
        <v>18</v>
      </c>
      <c r="D239" s="16" t="s">
        <v>19</v>
      </c>
      <c r="E239" s="18" t="s">
        <v>322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N239" s="33">
        <f t="shared" si="11"/>
        <v>0</v>
      </c>
      <c r="O239" s="33">
        <f t="shared" si="11"/>
        <v>0</v>
      </c>
      <c r="Q239" s="24"/>
    </row>
    <row r="240" spans="1:17" ht="22.5">
      <c r="A240" s="16" t="s">
        <v>16</v>
      </c>
      <c r="B240" s="17" t="s">
        <v>323</v>
      </c>
      <c r="C240" s="16" t="s">
        <v>18</v>
      </c>
      <c r="D240" s="16" t="s">
        <v>19</v>
      </c>
      <c r="E240" s="18" t="s">
        <v>324</v>
      </c>
      <c r="F240" s="19">
        <v>32192460</v>
      </c>
      <c r="G240" s="19">
        <v>26644463.53</v>
      </c>
      <c r="H240" s="19">
        <v>5547996.47</v>
      </c>
      <c r="I240" s="19">
        <v>26644463.5299272</v>
      </c>
      <c r="J240" s="19">
        <v>26644463.52982</v>
      </c>
      <c r="K240" s="19">
        <v>26644463.52982</v>
      </c>
      <c r="N240" s="33">
        <f t="shared" si="11"/>
        <v>0.0001072026789188385</v>
      </c>
      <c r="O240" s="33">
        <f t="shared" si="11"/>
        <v>0</v>
      </c>
      <c r="Q240" s="24"/>
    </row>
    <row r="241" spans="1:17" ht="33.75">
      <c r="A241" s="16" t="s">
        <v>16</v>
      </c>
      <c r="B241" s="17" t="s">
        <v>325</v>
      </c>
      <c r="C241" s="16" t="s">
        <v>18</v>
      </c>
      <c r="D241" s="16" t="s">
        <v>19</v>
      </c>
      <c r="E241" s="18" t="s">
        <v>326</v>
      </c>
      <c r="F241" s="19">
        <v>63000000</v>
      </c>
      <c r="G241" s="19">
        <v>58128000</v>
      </c>
      <c r="H241" s="19">
        <v>4872000</v>
      </c>
      <c r="I241" s="19">
        <v>58128000</v>
      </c>
      <c r="J241" s="19">
        <v>58128000</v>
      </c>
      <c r="K241" s="19">
        <v>58128000</v>
      </c>
      <c r="N241" s="33">
        <f t="shared" si="11"/>
        <v>0</v>
      </c>
      <c r="O241" s="33">
        <f t="shared" si="11"/>
        <v>0</v>
      </c>
      <c r="Q241" s="24"/>
    </row>
    <row r="242" spans="1:17" ht="33.75">
      <c r="A242" s="16" t="s">
        <v>16</v>
      </c>
      <c r="B242" s="17" t="s">
        <v>327</v>
      </c>
      <c r="C242" s="16" t="s">
        <v>18</v>
      </c>
      <c r="D242" s="16" t="s">
        <v>19</v>
      </c>
      <c r="E242" s="18" t="s">
        <v>328</v>
      </c>
      <c r="F242" s="19">
        <v>51384247</v>
      </c>
      <c r="G242" s="19">
        <v>51260879.18</v>
      </c>
      <c r="H242" s="19">
        <v>123367.82</v>
      </c>
      <c r="I242" s="19">
        <v>51260879.1738</v>
      </c>
      <c r="J242" s="19">
        <v>51260879.1738</v>
      </c>
      <c r="K242" s="19">
        <v>50660258.1738</v>
      </c>
      <c r="N242" s="33">
        <f t="shared" si="11"/>
        <v>0</v>
      </c>
      <c r="O242" s="33">
        <f t="shared" si="11"/>
        <v>600621</v>
      </c>
      <c r="Q242" s="24"/>
    </row>
    <row r="243" spans="1:17" ht="67.5">
      <c r="A243" s="16" t="s">
        <v>16</v>
      </c>
      <c r="B243" s="17" t="s">
        <v>329</v>
      </c>
      <c r="C243" s="16" t="s">
        <v>18</v>
      </c>
      <c r="D243" s="16" t="s">
        <v>19</v>
      </c>
      <c r="E243" s="18" t="s">
        <v>330</v>
      </c>
      <c r="F243" s="19">
        <v>14535360</v>
      </c>
      <c r="G243" s="19">
        <v>11553788.52</v>
      </c>
      <c r="H243" s="19">
        <v>2981571.48</v>
      </c>
      <c r="I243" s="19">
        <v>11553788.51001581</v>
      </c>
      <c r="J243" s="19">
        <v>11553788.508724</v>
      </c>
      <c r="K243" s="19">
        <v>11553788.508724</v>
      </c>
      <c r="N243" s="33">
        <f t="shared" si="11"/>
        <v>0.0012918096035718918</v>
      </c>
      <c r="O243" s="33">
        <f t="shared" si="11"/>
        <v>0</v>
      </c>
      <c r="Q243" s="24"/>
    </row>
    <row r="244" spans="1:17" ht="45">
      <c r="A244" s="16" t="s">
        <v>16</v>
      </c>
      <c r="B244" s="17" t="s">
        <v>331</v>
      </c>
      <c r="C244" s="16" t="s">
        <v>18</v>
      </c>
      <c r="D244" s="16" t="s">
        <v>19</v>
      </c>
      <c r="E244" s="18" t="s">
        <v>332</v>
      </c>
      <c r="F244" s="19">
        <v>17973144</v>
      </c>
      <c r="G244" s="19">
        <v>16583220.87</v>
      </c>
      <c r="H244" s="19">
        <v>1389923.13</v>
      </c>
      <c r="I244" s="19">
        <v>16583220.864</v>
      </c>
      <c r="J244" s="19">
        <v>16583220.864</v>
      </c>
      <c r="K244" s="19">
        <v>16583220.864</v>
      </c>
      <c r="N244" s="33">
        <f t="shared" si="11"/>
        <v>0</v>
      </c>
      <c r="O244" s="33">
        <f t="shared" si="11"/>
        <v>0</v>
      </c>
      <c r="Q244" s="24"/>
    </row>
    <row r="245" spans="1:17" ht="22.5">
      <c r="A245" s="16" t="s">
        <v>16</v>
      </c>
      <c r="B245" s="17" t="s">
        <v>333</v>
      </c>
      <c r="C245" s="16" t="s">
        <v>18</v>
      </c>
      <c r="D245" s="16" t="s">
        <v>19</v>
      </c>
      <c r="E245" s="18" t="s">
        <v>334</v>
      </c>
      <c r="F245" s="19">
        <v>12330187.3</v>
      </c>
      <c r="G245" s="19">
        <v>11945737.62</v>
      </c>
      <c r="H245" s="19">
        <v>384449.68</v>
      </c>
      <c r="I245" s="19">
        <v>11945737.6164</v>
      </c>
      <c r="J245" s="19">
        <v>11945737.6164</v>
      </c>
      <c r="K245" s="19">
        <v>11365129.6164</v>
      </c>
      <c r="N245" s="33">
        <f t="shared" si="11"/>
        <v>0</v>
      </c>
      <c r="O245" s="33">
        <f t="shared" si="11"/>
        <v>580608</v>
      </c>
      <c r="Q245" s="24"/>
    </row>
    <row r="246" spans="1:17" ht="33.75">
      <c r="A246" s="16" t="s">
        <v>16</v>
      </c>
      <c r="B246" s="17" t="s">
        <v>335</v>
      </c>
      <c r="C246" s="16" t="s">
        <v>18</v>
      </c>
      <c r="D246" s="16" t="s">
        <v>19</v>
      </c>
      <c r="E246" s="18" t="s">
        <v>336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N246" s="33">
        <f t="shared" si="11"/>
        <v>0</v>
      </c>
      <c r="O246" s="33">
        <f t="shared" si="11"/>
        <v>0</v>
      </c>
      <c r="Q246" s="24"/>
    </row>
    <row r="247" spans="1:17" ht="33.75">
      <c r="A247" s="16" t="s">
        <v>16</v>
      </c>
      <c r="B247" s="17" t="s">
        <v>337</v>
      </c>
      <c r="C247" s="16" t="s">
        <v>18</v>
      </c>
      <c r="D247" s="16" t="s">
        <v>19</v>
      </c>
      <c r="E247" s="18" t="s">
        <v>338</v>
      </c>
      <c r="F247" s="19">
        <v>333943461</v>
      </c>
      <c r="G247" s="19">
        <v>332174345.89</v>
      </c>
      <c r="H247" s="19">
        <v>1769115.11</v>
      </c>
      <c r="I247" s="19">
        <v>332174345.888</v>
      </c>
      <c r="J247" s="19">
        <v>332174345.888</v>
      </c>
      <c r="K247" s="19">
        <v>332174345.888</v>
      </c>
      <c r="N247" s="33">
        <f t="shared" si="11"/>
        <v>0</v>
      </c>
      <c r="O247" s="33">
        <f t="shared" si="11"/>
        <v>0</v>
      </c>
      <c r="Q247" s="24"/>
    </row>
    <row r="248" spans="1:17" ht="33.75">
      <c r="A248" s="16" t="s">
        <v>16</v>
      </c>
      <c r="B248" s="17" t="s">
        <v>339</v>
      </c>
      <c r="C248" s="16" t="s">
        <v>18</v>
      </c>
      <c r="D248" s="16" t="s">
        <v>19</v>
      </c>
      <c r="E248" s="18" t="s">
        <v>340</v>
      </c>
      <c r="F248" s="19">
        <v>545101088</v>
      </c>
      <c r="G248" s="19">
        <v>539224761.77</v>
      </c>
      <c r="H248" s="19">
        <v>5876326.23</v>
      </c>
      <c r="I248" s="19">
        <v>539224761.7659763</v>
      </c>
      <c r="J248" s="19">
        <v>539224761.754784</v>
      </c>
      <c r="K248" s="19">
        <v>539224761.754784</v>
      </c>
      <c r="N248" s="33">
        <f t="shared" si="11"/>
        <v>0.01119232177734375</v>
      </c>
      <c r="O248" s="33">
        <f t="shared" si="11"/>
        <v>0</v>
      </c>
      <c r="Q248" s="24"/>
    </row>
    <row r="249" spans="1:17" ht="22.5">
      <c r="A249" s="16" t="s">
        <v>16</v>
      </c>
      <c r="B249" s="17" t="s">
        <v>341</v>
      </c>
      <c r="C249" s="16" t="s">
        <v>18</v>
      </c>
      <c r="D249" s="16" t="s">
        <v>19</v>
      </c>
      <c r="E249" s="18" t="s">
        <v>342</v>
      </c>
      <c r="F249" s="19">
        <v>7783188</v>
      </c>
      <c r="G249" s="19">
        <v>6397532.63</v>
      </c>
      <c r="H249" s="19">
        <v>1385655.37</v>
      </c>
      <c r="I249" s="19">
        <v>6397532.6229308</v>
      </c>
      <c r="J249" s="19">
        <v>6397532.613432</v>
      </c>
      <c r="K249" s="19">
        <v>6397532.613432</v>
      </c>
      <c r="N249" s="33">
        <f t="shared" si="11"/>
        <v>0.009498799219727516</v>
      </c>
      <c r="O249" s="33">
        <f t="shared" si="11"/>
        <v>0</v>
      </c>
      <c r="Q249" s="24"/>
    </row>
    <row r="250" spans="1:17" ht="45">
      <c r="A250" s="16" t="s">
        <v>16</v>
      </c>
      <c r="B250" s="17" t="s">
        <v>343</v>
      </c>
      <c r="C250" s="16" t="s">
        <v>18</v>
      </c>
      <c r="D250" s="16" t="s">
        <v>19</v>
      </c>
      <c r="E250" s="18" t="s">
        <v>344</v>
      </c>
      <c r="F250" s="19">
        <v>63000000</v>
      </c>
      <c r="G250" s="19">
        <v>19135200</v>
      </c>
      <c r="H250" s="19">
        <v>43864800</v>
      </c>
      <c r="I250" s="19">
        <v>19135199.999</v>
      </c>
      <c r="J250" s="19">
        <v>0</v>
      </c>
      <c r="K250" s="19">
        <v>0</v>
      </c>
      <c r="N250" s="36">
        <f t="shared" si="11"/>
        <v>19135199.999</v>
      </c>
      <c r="O250" s="33">
        <f t="shared" si="11"/>
        <v>0</v>
      </c>
      <c r="Q250" s="24"/>
    </row>
    <row r="251" spans="1:17" ht="56.25">
      <c r="A251" s="16" t="s">
        <v>16</v>
      </c>
      <c r="B251" s="17" t="s">
        <v>345</v>
      </c>
      <c r="C251" s="16" t="s">
        <v>18</v>
      </c>
      <c r="D251" s="16" t="s">
        <v>19</v>
      </c>
      <c r="E251" s="18" t="s">
        <v>346</v>
      </c>
      <c r="F251" s="19">
        <v>190000000</v>
      </c>
      <c r="G251" s="19">
        <v>190000000</v>
      </c>
      <c r="H251" s="19">
        <v>0</v>
      </c>
      <c r="I251" s="19">
        <v>190000000</v>
      </c>
      <c r="J251" s="19">
        <v>190000000</v>
      </c>
      <c r="K251" s="19">
        <v>190000000</v>
      </c>
      <c r="N251" s="33">
        <f t="shared" si="11"/>
        <v>0</v>
      </c>
      <c r="O251" s="33">
        <f t="shared" si="11"/>
        <v>0</v>
      </c>
      <c r="Q251" s="24"/>
    </row>
    <row r="252" spans="1:17" ht="45">
      <c r="A252" s="16" t="s">
        <v>16</v>
      </c>
      <c r="B252" s="17" t="s">
        <v>347</v>
      </c>
      <c r="C252" s="16" t="s">
        <v>18</v>
      </c>
      <c r="D252" s="16" t="s">
        <v>19</v>
      </c>
      <c r="E252" s="18" t="s">
        <v>348</v>
      </c>
      <c r="F252" s="19">
        <v>40909239.29</v>
      </c>
      <c r="G252" s="19">
        <v>37287005.08</v>
      </c>
      <c r="H252" s="19">
        <v>3622234.21</v>
      </c>
      <c r="I252" s="19">
        <v>37287005.0625</v>
      </c>
      <c r="J252" s="19">
        <v>37287005.0625</v>
      </c>
      <c r="K252" s="19">
        <v>37287005.0625</v>
      </c>
      <c r="N252" s="33">
        <f t="shared" si="11"/>
        <v>0</v>
      </c>
      <c r="O252" s="33">
        <f t="shared" si="11"/>
        <v>0</v>
      </c>
      <c r="Q252" s="24"/>
    </row>
    <row r="253" spans="1:17" ht="33.75">
      <c r="A253" s="16" t="s">
        <v>16</v>
      </c>
      <c r="B253" s="17" t="s">
        <v>349</v>
      </c>
      <c r="C253" s="16" t="s">
        <v>18</v>
      </c>
      <c r="D253" s="16" t="s">
        <v>19</v>
      </c>
      <c r="E253" s="18" t="s">
        <v>350</v>
      </c>
      <c r="F253" s="19">
        <v>3466036</v>
      </c>
      <c r="G253" s="19">
        <v>3466035.32</v>
      </c>
      <c r="H253" s="19">
        <v>0.68</v>
      </c>
      <c r="I253" s="19">
        <v>3466035.3168</v>
      </c>
      <c r="J253" s="19">
        <v>3466035.3168</v>
      </c>
      <c r="K253" s="19">
        <v>3466035.3168</v>
      </c>
      <c r="N253" s="33">
        <f t="shared" si="11"/>
        <v>0</v>
      </c>
      <c r="O253" s="33">
        <f t="shared" si="11"/>
        <v>0</v>
      </c>
      <c r="Q253" s="24"/>
    </row>
    <row r="254" spans="1:17" ht="33.75">
      <c r="A254" s="16" t="s">
        <v>16</v>
      </c>
      <c r="B254" s="17" t="s">
        <v>351</v>
      </c>
      <c r="C254" s="16" t="s">
        <v>18</v>
      </c>
      <c r="D254" s="16" t="s">
        <v>19</v>
      </c>
      <c r="E254" s="18" t="s">
        <v>352</v>
      </c>
      <c r="F254" s="19">
        <v>14927044</v>
      </c>
      <c r="G254" s="19">
        <v>14927043.75</v>
      </c>
      <c r="H254" s="19">
        <v>0.25</v>
      </c>
      <c r="I254" s="19">
        <v>14927043.723</v>
      </c>
      <c r="J254" s="19">
        <v>14927043.744</v>
      </c>
      <c r="K254" s="19">
        <v>14203803.744</v>
      </c>
      <c r="N254" s="33">
        <f t="shared" si="11"/>
        <v>-0.021000001579523087</v>
      </c>
      <c r="O254" s="33">
        <f t="shared" si="11"/>
        <v>723240</v>
      </c>
      <c r="Q254" s="24"/>
    </row>
    <row r="255" spans="1:17" ht="45">
      <c r="A255" s="16" t="s">
        <v>16</v>
      </c>
      <c r="B255" s="17" t="s">
        <v>353</v>
      </c>
      <c r="C255" s="16" t="s">
        <v>18</v>
      </c>
      <c r="D255" s="16" t="s">
        <v>19</v>
      </c>
      <c r="E255" s="18" t="s">
        <v>354</v>
      </c>
      <c r="F255" s="19">
        <v>3362419254</v>
      </c>
      <c r="G255" s="19">
        <v>3035102901.14</v>
      </c>
      <c r="H255" s="19">
        <v>327316352.86</v>
      </c>
      <c r="I255" s="19">
        <v>3035102901.1328</v>
      </c>
      <c r="J255" s="19">
        <v>3035102901.1328</v>
      </c>
      <c r="K255" s="19">
        <v>3035102901.1328</v>
      </c>
      <c r="N255" s="33">
        <f t="shared" si="11"/>
        <v>0</v>
      </c>
      <c r="O255" s="33">
        <f t="shared" si="11"/>
        <v>0</v>
      </c>
      <c r="Q255" s="24"/>
    </row>
    <row r="256" spans="1:17" ht="45">
      <c r="A256" s="16" t="s">
        <v>16</v>
      </c>
      <c r="B256" s="17" t="s">
        <v>353</v>
      </c>
      <c r="C256" s="16" t="s">
        <v>103</v>
      </c>
      <c r="D256" s="16" t="s">
        <v>19</v>
      </c>
      <c r="E256" s="18" t="s">
        <v>354</v>
      </c>
      <c r="F256" s="19">
        <v>2473000000</v>
      </c>
      <c r="G256" s="19">
        <v>2247140910</v>
      </c>
      <c r="H256" s="19">
        <v>225859090</v>
      </c>
      <c r="I256" s="19">
        <v>2247140910</v>
      </c>
      <c r="J256" s="19">
        <v>2247140910</v>
      </c>
      <c r="K256" s="19">
        <v>2247140910</v>
      </c>
      <c r="N256" s="33">
        <f t="shared" si="11"/>
        <v>0</v>
      </c>
      <c r="O256" s="33">
        <f t="shared" si="11"/>
        <v>0</v>
      </c>
      <c r="Q256" s="24"/>
    </row>
    <row r="257" spans="1:17" ht="33.75">
      <c r="A257" s="16" t="s">
        <v>16</v>
      </c>
      <c r="B257" s="17" t="s">
        <v>355</v>
      </c>
      <c r="C257" s="16" t="s">
        <v>18</v>
      </c>
      <c r="D257" s="16" t="s">
        <v>19</v>
      </c>
      <c r="E257" s="18" t="s">
        <v>356</v>
      </c>
      <c r="F257" s="19">
        <v>252000000</v>
      </c>
      <c r="G257" s="19">
        <v>231721700</v>
      </c>
      <c r="H257" s="19">
        <v>20278300</v>
      </c>
      <c r="I257" s="19">
        <v>231721700</v>
      </c>
      <c r="J257" s="19">
        <v>231721700</v>
      </c>
      <c r="K257" s="19">
        <v>231721700</v>
      </c>
      <c r="N257" s="33">
        <f t="shared" si="11"/>
        <v>0</v>
      </c>
      <c r="O257" s="33">
        <f t="shared" si="11"/>
        <v>0</v>
      </c>
      <c r="Q257" s="24"/>
    </row>
    <row r="258" spans="1:17" ht="33.75">
      <c r="A258" s="16" t="s">
        <v>16</v>
      </c>
      <c r="B258" s="17" t="s">
        <v>357</v>
      </c>
      <c r="C258" s="16" t="s">
        <v>18</v>
      </c>
      <c r="D258" s="16" t="s">
        <v>19</v>
      </c>
      <c r="E258" s="18" t="s">
        <v>358</v>
      </c>
      <c r="F258" s="19">
        <v>65933028</v>
      </c>
      <c r="G258" s="19">
        <v>65656332</v>
      </c>
      <c r="H258" s="19">
        <v>276696</v>
      </c>
      <c r="I258" s="19">
        <v>65656332</v>
      </c>
      <c r="J258" s="19">
        <v>65656332</v>
      </c>
      <c r="K258" s="19">
        <v>65656332</v>
      </c>
      <c r="N258" s="33">
        <f t="shared" si="11"/>
        <v>0</v>
      </c>
      <c r="O258" s="33">
        <f t="shared" si="11"/>
        <v>0</v>
      </c>
      <c r="Q258" s="24"/>
    </row>
    <row r="259" spans="1:17" ht="33.75">
      <c r="A259" s="16" t="s">
        <v>16</v>
      </c>
      <c r="B259" s="17" t="s">
        <v>359</v>
      </c>
      <c r="C259" s="16" t="s">
        <v>18</v>
      </c>
      <c r="D259" s="16" t="s">
        <v>19</v>
      </c>
      <c r="E259" s="18" t="s">
        <v>360</v>
      </c>
      <c r="F259" s="19">
        <v>37573232</v>
      </c>
      <c r="G259" s="19">
        <v>37573231.9</v>
      </c>
      <c r="H259" s="19">
        <v>0.1</v>
      </c>
      <c r="I259" s="19">
        <v>37573231.899</v>
      </c>
      <c r="J259" s="19">
        <v>37573231.899</v>
      </c>
      <c r="K259" s="19">
        <v>37573231.899</v>
      </c>
      <c r="N259" s="33">
        <f t="shared" si="11"/>
        <v>0</v>
      </c>
      <c r="O259" s="33">
        <f t="shared" si="11"/>
        <v>0</v>
      </c>
      <c r="Q259" s="24"/>
    </row>
    <row r="260" spans="1:17" ht="33.75">
      <c r="A260" s="16" t="s">
        <v>16</v>
      </c>
      <c r="B260" s="17" t="s">
        <v>361</v>
      </c>
      <c r="C260" s="16" t="s">
        <v>18</v>
      </c>
      <c r="D260" s="16" t="s">
        <v>19</v>
      </c>
      <c r="E260" s="18" t="s">
        <v>362</v>
      </c>
      <c r="F260" s="19">
        <v>123030277</v>
      </c>
      <c r="G260" s="19">
        <v>119790490.83</v>
      </c>
      <c r="H260" s="19">
        <v>3239786.17</v>
      </c>
      <c r="I260" s="19">
        <v>119790490.81580122</v>
      </c>
      <c r="J260" s="19">
        <v>119790490.810795</v>
      </c>
      <c r="K260" s="19">
        <v>119790490.810795</v>
      </c>
      <c r="N260" s="33">
        <f t="shared" si="11"/>
        <v>0.005006223917007446</v>
      </c>
      <c r="O260" s="33">
        <f t="shared" si="11"/>
        <v>0</v>
      </c>
      <c r="Q260" s="24"/>
    </row>
    <row r="261" spans="1:17" ht="45">
      <c r="A261" s="16" t="s">
        <v>16</v>
      </c>
      <c r="B261" s="17" t="s">
        <v>363</v>
      </c>
      <c r="C261" s="16" t="s">
        <v>18</v>
      </c>
      <c r="D261" s="16" t="s">
        <v>19</v>
      </c>
      <c r="E261" s="18" t="s">
        <v>364</v>
      </c>
      <c r="F261" s="19">
        <v>12107100</v>
      </c>
      <c r="G261" s="19">
        <v>11759497.58</v>
      </c>
      <c r="H261" s="19">
        <v>347602.42</v>
      </c>
      <c r="I261" s="19">
        <v>11759497.5792</v>
      </c>
      <c r="J261" s="19">
        <v>11759497.5792</v>
      </c>
      <c r="K261" s="19">
        <v>11159506.5792</v>
      </c>
      <c r="N261" s="33">
        <f t="shared" si="11"/>
        <v>0</v>
      </c>
      <c r="O261" s="33">
        <f t="shared" si="11"/>
        <v>599991</v>
      </c>
      <c r="Q261" s="24"/>
    </row>
    <row r="262" spans="1:17" ht="112.5">
      <c r="A262" s="16" t="s">
        <v>16</v>
      </c>
      <c r="B262" s="17" t="s">
        <v>365</v>
      </c>
      <c r="C262" s="16" t="s">
        <v>18</v>
      </c>
      <c r="D262" s="16" t="s">
        <v>19</v>
      </c>
      <c r="E262" s="18" t="s">
        <v>366</v>
      </c>
      <c r="F262" s="19">
        <v>8835000</v>
      </c>
      <c r="G262" s="19">
        <v>8443514.47</v>
      </c>
      <c r="H262" s="19">
        <v>391485.53</v>
      </c>
      <c r="I262" s="19">
        <v>8443514.4696</v>
      </c>
      <c r="J262" s="19">
        <v>8443514.4696</v>
      </c>
      <c r="K262" s="19">
        <v>8143508.4696</v>
      </c>
      <c r="N262" s="33">
        <f t="shared" si="11"/>
        <v>0</v>
      </c>
      <c r="O262" s="33">
        <f t="shared" si="11"/>
        <v>300005.99999999907</v>
      </c>
      <c r="Q262" s="24"/>
    </row>
    <row r="263" spans="1:17" ht="45">
      <c r="A263" s="16" t="s">
        <v>16</v>
      </c>
      <c r="B263" s="17" t="s">
        <v>367</v>
      </c>
      <c r="C263" s="16" t="s">
        <v>18</v>
      </c>
      <c r="D263" s="16" t="s">
        <v>19</v>
      </c>
      <c r="E263" s="18" t="s">
        <v>368</v>
      </c>
      <c r="F263" s="19">
        <v>100000000</v>
      </c>
      <c r="G263" s="19">
        <v>82233027.38</v>
      </c>
      <c r="H263" s="19">
        <v>17766972.62</v>
      </c>
      <c r="I263" s="19">
        <v>82233027.37604685</v>
      </c>
      <c r="J263" s="19">
        <v>82233027.372739</v>
      </c>
      <c r="K263" s="19">
        <v>82233027.372739</v>
      </c>
      <c r="N263" s="33">
        <f t="shared" si="11"/>
        <v>0.003307849168777466</v>
      </c>
      <c r="O263" s="33">
        <f t="shared" si="11"/>
        <v>0</v>
      </c>
      <c r="Q263" s="24"/>
    </row>
    <row r="264" spans="1:17" ht="56.25">
      <c r="A264" s="16" t="s">
        <v>16</v>
      </c>
      <c r="B264" s="17" t="s">
        <v>369</v>
      </c>
      <c r="C264" s="16" t="s">
        <v>18</v>
      </c>
      <c r="D264" s="16" t="s">
        <v>19</v>
      </c>
      <c r="E264" s="18" t="s">
        <v>370</v>
      </c>
      <c r="F264" s="19">
        <v>280000000</v>
      </c>
      <c r="G264" s="19">
        <v>191399154.38</v>
      </c>
      <c r="H264" s="19">
        <v>88600845.62</v>
      </c>
      <c r="I264" s="19">
        <v>191399154.37011</v>
      </c>
      <c r="J264" s="19">
        <v>191399154.3633</v>
      </c>
      <c r="K264" s="19">
        <v>191399154.3633</v>
      </c>
      <c r="N264" s="33">
        <f t="shared" si="11"/>
        <v>0.006810009479522705</v>
      </c>
      <c r="O264" s="33">
        <f t="shared" si="11"/>
        <v>0</v>
      </c>
      <c r="Q264" s="24"/>
    </row>
    <row r="265" spans="1:17" ht="33.75">
      <c r="A265" s="16" t="s">
        <v>16</v>
      </c>
      <c r="B265" s="17" t="s">
        <v>371</v>
      </c>
      <c r="C265" s="16" t="s">
        <v>21</v>
      </c>
      <c r="D265" s="16" t="s">
        <v>19</v>
      </c>
      <c r="E265" s="18" t="s">
        <v>372</v>
      </c>
      <c r="F265" s="19">
        <v>3311903200</v>
      </c>
      <c r="G265" s="19">
        <v>3311903200</v>
      </c>
      <c r="H265" s="19">
        <v>0</v>
      </c>
      <c r="I265" s="19">
        <v>3311903200</v>
      </c>
      <c r="J265" s="19">
        <v>3311903200</v>
      </c>
      <c r="K265" s="19">
        <v>3311903200</v>
      </c>
      <c r="N265" s="33">
        <f t="shared" si="11"/>
        <v>0</v>
      </c>
      <c r="O265" s="33">
        <f t="shared" si="11"/>
        <v>0</v>
      </c>
      <c r="Q265" s="24"/>
    </row>
    <row r="266" spans="1:17" ht="22.5">
      <c r="A266" s="16" t="s">
        <v>16</v>
      </c>
      <c r="B266" s="17" t="s">
        <v>373</v>
      </c>
      <c r="C266" s="16" t="s">
        <v>18</v>
      </c>
      <c r="D266" s="16" t="s">
        <v>19</v>
      </c>
      <c r="E266" s="18" t="s">
        <v>374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N266" s="33">
        <f t="shared" si="11"/>
        <v>0</v>
      </c>
      <c r="O266" s="33">
        <f t="shared" si="11"/>
        <v>0</v>
      </c>
      <c r="Q266" s="24"/>
    </row>
    <row r="267" spans="1:17" ht="22.5">
      <c r="A267" s="16" t="s">
        <v>16</v>
      </c>
      <c r="B267" s="17" t="s">
        <v>373</v>
      </c>
      <c r="C267" s="16" t="s">
        <v>103</v>
      </c>
      <c r="D267" s="16" t="s">
        <v>19</v>
      </c>
      <c r="E267" s="18" t="s">
        <v>374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N267" s="33">
        <f t="shared" si="11"/>
        <v>0</v>
      </c>
      <c r="O267" s="33">
        <f t="shared" si="11"/>
        <v>0</v>
      </c>
      <c r="Q267" s="24"/>
    </row>
    <row r="268" spans="1:17" ht="22.5">
      <c r="A268" s="16" t="s">
        <v>16</v>
      </c>
      <c r="B268" s="17" t="s">
        <v>375</v>
      </c>
      <c r="C268" s="16" t="s">
        <v>18</v>
      </c>
      <c r="D268" s="16" t="s">
        <v>19</v>
      </c>
      <c r="E268" s="18" t="s">
        <v>376</v>
      </c>
      <c r="F268" s="19">
        <v>405643710</v>
      </c>
      <c r="G268" s="19">
        <v>353593404.79</v>
      </c>
      <c r="H268" s="19">
        <v>52050305.21</v>
      </c>
      <c r="I268" s="19">
        <v>353593404.7726199</v>
      </c>
      <c r="J268" s="19">
        <v>353593396.331655</v>
      </c>
      <c r="K268" s="19">
        <v>353593396.331655</v>
      </c>
      <c r="N268" s="33">
        <f t="shared" si="11"/>
        <v>8.440964877605438</v>
      </c>
      <c r="O268" s="33">
        <f t="shared" si="11"/>
        <v>0</v>
      </c>
      <c r="Q268" s="24"/>
    </row>
    <row r="269" ht="12.75">
      <c r="Q269" s="24"/>
    </row>
    <row r="270" spans="5:17" s="22" customFormat="1" ht="12.75">
      <c r="E270" s="21" t="s">
        <v>177</v>
      </c>
      <c r="F270" s="23">
        <f>SUM(F169:F269)</f>
        <v>45241230994</v>
      </c>
      <c r="G270" s="23">
        <f>SUM(G169:G269)</f>
        <v>43779201064.25</v>
      </c>
      <c r="H270" s="23">
        <f>SUM(H169:H269)</f>
        <v>1462029929.75</v>
      </c>
      <c r="I270" s="23">
        <f>SUM(I169:I269)</f>
        <v>43779201062.77255</v>
      </c>
      <c r="J270" s="23">
        <f>SUM(J169:J269)</f>
        <v>42403801869.64604</v>
      </c>
      <c r="K270" s="23">
        <f>SUM(K169:K269)</f>
        <v>39868424622.64604</v>
      </c>
      <c r="N270" s="26">
        <f>SUM(N169)</f>
        <v>1335263984</v>
      </c>
      <c r="O270" s="26">
        <f>SUM(O169:O269)</f>
        <v>2535377247</v>
      </c>
      <c r="Q270" s="24"/>
    </row>
    <row r="271" ht="12.75">
      <c r="Q271" s="24"/>
    </row>
    <row r="272" ht="12.75">
      <c r="Q272" s="24"/>
    </row>
    <row r="273" ht="12.75">
      <c r="Q273" s="24"/>
    </row>
    <row r="274" ht="12.75">
      <c r="Q274" s="24"/>
    </row>
    <row r="275" spans="1:17" ht="33.75">
      <c r="A275" s="16" t="s">
        <v>16</v>
      </c>
      <c r="B275" s="17" t="s">
        <v>377</v>
      </c>
      <c r="C275" s="16" t="s">
        <v>103</v>
      </c>
      <c r="D275" s="16" t="s">
        <v>19</v>
      </c>
      <c r="E275" s="18" t="s">
        <v>378</v>
      </c>
      <c r="F275" s="19">
        <v>291650000</v>
      </c>
      <c r="G275" s="19">
        <v>289912001.42</v>
      </c>
      <c r="H275" s="19">
        <v>1737998.58</v>
      </c>
      <c r="I275" s="19">
        <v>289912001.42</v>
      </c>
      <c r="J275" s="19">
        <v>289912001.42</v>
      </c>
      <c r="K275" s="19">
        <v>289912001.42</v>
      </c>
      <c r="N275" s="33">
        <f aca="true" t="shared" si="12" ref="N275:O292">+I275-J275</f>
        <v>0</v>
      </c>
      <c r="O275" s="33">
        <f t="shared" si="12"/>
        <v>0</v>
      </c>
      <c r="Q275" s="24"/>
    </row>
    <row r="276" spans="1:17" ht="33.75">
      <c r="A276" s="16" t="s">
        <v>16</v>
      </c>
      <c r="B276" s="17" t="s">
        <v>377</v>
      </c>
      <c r="C276" s="16" t="s">
        <v>71</v>
      </c>
      <c r="D276" s="16" t="s">
        <v>19</v>
      </c>
      <c r="E276" s="18" t="s">
        <v>378</v>
      </c>
      <c r="F276" s="19">
        <v>658350000</v>
      </c>
      <c r="G276" s="19">
        <v>655351402.81</v>
      </c>
      <c r="H276" s="19">
        <v>2998597.19</v>
      </c>
      <c r="I276" s="19">
        <v>655351402.81</v>
      </c>
      <c r="J276" s="19">
        <v>655351402.81</v>
      </c>
      <c r="K276" s="19">
        <v>655351402.81</v>
      </c>
      <c r="N276" s="33">
        <f t="shared" si="12"/>
        <v>0</v>
      </c>
      <c r="O276" s="33">
        <f t="shared" si="12"/>
        <v>0</v>
      </c>
      <c r="Q276" s="24"/>
    </row>
    <row r="277" spans="1:17" ht="45">
      <c r="A277" s="16" t="s">
        <v>16</v>
      </c>
      <c r="B277" s="17" t="s">
        <v>379</v>
      </c>
      <c r="C277" s="16" t="s">
        <v>103</v>
      </c>
      <c r="D277" s="16" t="s">
        <v>19</v>
      </c>
      <c r="E277" s="18" t="s">
        <v>380</v>
      </c>
      <c r="F277" s="19">
        <v>1314600000</v>
      </c>
      <c r="G277" s="19">
        <v>1269880201</v>
      </c>
      <c r="H277" s="19">
        <v>44719799</v>
      </c>
      <c r="I277" s="19">
        <v>1269880201</v>
      </c>
      <c r="J277" s="19">
        <v>1224528177</v>
      </c>
      <c r="K277" s="19">
        <v>900460185</v>
      </c>
      <c r="N277" s="33">
        <f t="shared" si="12"/>
        <v>45352024</v>
      </c>
      <c r="O277" s="33">
        <f t="shared" si="12"/>
        <v>324067992</v>
      </c>
      <c r="Q277" s="24"/>
    </row>
    <row r="278" spans="1:17" ht="45">
      <c r="A278" s="16" t="s">
        <v>16</v>
      </c>
      <c r="B278" s="17" t="s">
        <v>379</v>
      </c>
      <c r="C278" s="16" t="s">
        <v>71</v>
      </c>
      <c r="D278" s="16" t="s">
        <v>19</v>
      </c>
      <c r="E278" s="18" t="s">
        <v>380</v>
      </c>
      <c r="F278" s="19">
        <v>2441400000</v>
      </c>
      <c r="G278" s="19">
        <v>2431023917.13</v>
      </c>
      <c r="H278" s="19">
        <v>10376082.87</v>
      </c>
      <c r="I278" s="19">
        <v>2431023917.13</v>
      </c>
      <c r="J278" s="19">
        <v>2204103907.78</v>
      </c>
      <c r="K278" s="19">
        <v>1739298078.78</v>
      </c>
      <c r="N278" s="33">
        <f t="shared" si="12"/>
        <v>226920009.3499999</v>
      </c>
      <c r="O278" s="33">
        <f t="shared" si="12"/>
        <v>464805829.00000024</v>
      </c>
      <c r="Q278" s="24"/>
    </row>
    <row r="279" spans="1:17" ht="78.75">
      <c r="A279" s="16" t="s">
        <v>16</v>
      </c>
      <c r="B279" s="17" t="s">
        <v>381</v>
      </c>
      <c r="C279" s="16" t="s">
        <v>103</v>
      </c>
      <c r="D279" s="16" t="s">
        <v>19</v>
      </c>
      <c r="E279" s="18" t="s">
        <v>382</v>
      </c>
      <c r="F279" s="19">
        <v>157500000</v>
      </c>
      <c r="G279" s="19">
        <v>157500000</v>
      </c>
      <c r="H279" s="19">
        <v>0</v>
      </c>
      <c r="I279" s="19">
        <v>157500000</v>
      </c>
      <c r="J279" s="19">
        <v>157500000</v>
      </c>
      <c r="K279" s="19">
        <v>150000000</v>
      </c>
      <c r="N279" s="33">
        <f t="shared" si="12"/>
        <v>0</v>
      </c>
      <c r="O279" s="33">
        <f t="shared" si="12"/>
        <v>7500000</v>
      </c>
      <c r="Q279" s="24"/>
    </row>
    <row r="280" spans="1:17" ht="78.75">
      <c r="A280" s="16" t="s">
        <v>16</v>
      </c>
      <c r="B280" s="17" t="s">
        <v>381</v>
      </c>
      <c r="C280" s="16" t="s">
        <v>71</v>
      </c>
      <c r="D280" s="16" t="s">
        <v>19</v>
      </c>
      <c r="E280" s="18" t="s">
        <v>382</v>
      </c>
      <c r="F280" s="19">
        <v>292500000</v>
      </c>
      <c r="G280" s="19">
        <v>292331371.35</v>
      </c>
      <c r="H280" s="19">
        <v>168628.65</v>
      </c>
      <c r="I280" s="19">
        <v>292331371.35</v>
      </c>
      <c r="J280" s="19">
        <v>250342836</v>
      </c>
      <c r="K280" s="19">
        <v>32931439</v>
      </c>
      <c r="N280" s="33">
        <f t="shared" si="12"/>
        <v>41988535.350000024</v>
      </c>
      <c r="O280" s="33">
        <f t="shared" si="12"/>
        <v>217411397</v>
      </c>
      <c r="Q280" s="24"/>
    </row>
    <row r="281" spans="1:17" ht="33.75">
      <c r="A281" s="16" t="s">
        <v>16</v>
      </c>
      <c r="B281" s="17" t="s">
        <v>383</v>
      </c>
      <c r="C281" s="16" t="s">
        <v>103</v>
      </c>
      <c r="D281" s="16" t="s">
        <v>19</v>
      </c>
      <c r="E281" s="18" t="s">
        <v>384</v>
      </c>
      <c r="F281" s="19">
        <v>350000000</v>
      </c>
      <c r="G281" s="19">
        <v>326751628</v>
      </c>
      <c r="H281" s="19">
        <v>23248372</v>
      </c>
      <c r="I281" s="19">
        <v>326751628</v>
      </c>
      <c r="J281" s="19">
        <v>326751628</v>
      </c>
      <c r="K281" s="19">
        <v>326751628</v>
      </c>
      <c r="N281" s="33">
        <f t="shared" si="12"/>
        <v>0</v>
      </c>
      <c r="O281" s="33">
        <f t="shared" si="12"/>
        <v>0</v>
      </c>
      <c r="Q281" s="24"/>
    </row>
    <row r="282" spans="1:17" ht="33.75">
      <c r="A282" s="16" t="s">
        <v>16</v>
      </c>
      <c r="B282" s="17" t="s">
        <v>383</v>
      </c>
      <c r="C282" s="16" t="s">
        <v>71</v>
      </c>
      <c r="D282" s="16" t="s">
        <v>19</v>
      </c>
      <c r="E282" s="18" t="s">
        <v>384</v>
      </c>
      <c r="F282" s="19">
        <v>650000000</v>
      </c>
      <c r="G282" s="19">
        <v>588256750.47</v>
      </c>
      <c r="H282" s="19">
        <v>61743249.53</v>
      </c>
      <c r="I282" s="19">
        <v>588256719.434031</v>
      </c>
      <c r="J282" s="19">
        <v>588256719.434</v>
      </c>
      <c r="K282" s="19">
        <v>588256719.434</v>
      </c>
      <c r="N282" s="33">
        <f t="shared" si="12"/>
        <v>3.0994415283203125E-05</v>
      </c>
      <c r="O282" s="33">
        <f t="shared" si="12"/>
        <v>0</v>
      </c>
      <c r="Q282" s="24"/>
    </row>
    <row r="283" spans="1:17" ht="33.75">
      <c r="A283" s="16" t="s">
        <v>16</v>
      </c>
      <c r="B283" s="17" t="s">
        <v>385</v>
      </c>
      <c r="C283" s="16" t="s">
        <v>103</v>
      </c>
      <c r="D283" s="16" t="s">
        <v>19</v>
      </c>
      <c r="E283" s="18" t="s">
        <v>386</v>
      </c>
      <c r="F283" s="19">
        <v>210000000</v>
      </c>
      <c r="G283" s="19">
        <v>187555000</v>
      </c>
      <c r="H283" s="19">
        <v>22445000</v>
      </c>
      <c r="I283" s="19">
        <v>187555000</v>
      </c>
      <c r="J283" s="19">
        <v>187555000</v>
      </c>
      <c r="K283" s="19">
        <v>187555000</v>
      </c>
      <c r="N283" s="33">
        <f t="shared" si="12"/>
        <v>0</v>
      </c>
      <c r="O283" s="33">
        <f t="shared" si="12"/>
        <v>0</v>
      </c>
      <c r="Q283" s="24"/>
    </row>
    <row r="284" spans="1:17" ht="33.75">
      <c r="A284" s="16" t="s">
        <v>16</v>
      </c>
      <c r="B284" s="17" t="s">
        <v>385</v>
      </c>
      <c r="C284" s="16" t="s">
        <v>71</v>
      </c>
      <c r="D284" s="16" t="s">
        <v>19</v>
      </c>
      <c r="E284" s="18" t="s">
        <v>386</v>
      </c>
      <c r="F284" s="19">
        <v>390000000</v>
      </c>
      <c r="G284" s="19">
        <v>384568210.04</v>
      </c>
      <c r="H284" s="19">
        <v>5431789.96</v>
      </c>
      <c r="I284" s="19">
        <v>384568210.04</v>
      </c>
      <c r="J284" s="19">
        <v>363847594.99</v>
      </c>
      <c r="K284" s="19">
        <v>363847594.99</v>
      </c>
      <c r="N284" s="33">
        <f t="shared" si="12"/>
        <v>20720615.050000012</v>
      </c>
      <c r="O284" s="33">
        <f t="shared" si="12"/>
        <v>0</v>
      </c>
      <c r="Q284" s="24"/>
    </row>
    <row r="285" spans="1:17" ht="33.75">
      <c r="A285" s="16" t="s">
        <v>16</v>
      </c>
      <c r="B285" s="17" t="s">
        <v>387</v>
      </c>
      <c r="C285" s="16" t="s">
        <v>103</v>
      </c>
      <c r="D285" s="16" t="s">
        <v>19</v>
      </c>
      <c r="E285" s="18" t="s">
        <v>388</v>
      </c>
      <c r="F285" s="19">
        <v>920500000</v>
      </c>
      <c r="G285" s="19">
        <v>920500000</v>
      </c>
      <c r="H285" s="19">
        <v>0</v>
      </c>
      <c r="I285" s="19">
        <v>920499999.2</v>
      </c>
      <c r="J285" s="19">
        <v>912639428.2</v>
      </c>
      <c r="K285" s="19">
        <v>865061655.2</v>
      </c>
      <c r="N285" s="33">
        <f t="shared" si="12"/>
        <v>7860571</v>
      </c>
      <c r="O285" s="33">
        <f t="shared" si="12"/>
        <v>47577773</v>
      </c>
      <c r="Q285" s="24"/>
    </row>
    <row r="286" spans="1:17" ht="33.75">
      <c r="A286" s="16" t="s">
        <v>16</v>
      </c>
      <c r="B286" s="17" t="s">
        <v>387</v>
      </c>
      <c r="C286" s="16" t="s">
        <v>71</v>
      </c>
      <c r="D286" s="16" t="s">
        <v>19</v>
      </c>
      <c r="E286" s="18" t="s">
        <v>388</v>
      </c>
      <c r="F286" s="19">
        <v>3936500000</v>
      </c>
      <c r="G286" s="19">
        <v>3843425781.95</v>
      </c>
      <c r="H286" s="19">
        <v>93074218.05</v>
      </c>
      <c r="I286" s="19">
        <v>3843425780.973252</v>
      </c>
      <c r="J286" s="19">
        <v>3842327807.9752</v>
      </c>
      <c r="K286" s="19">
        <v>3724353825.9752</v>
      </c>
      <c r="N286" s="33">
        <f t="shared" si="12"/>
        <v>1097972.9980516434</v>
      </c>
      <c r="O286" s="33">
        <f t="shared" si="12"/>
        <v>117973982</v>
      </c>
      <c r="Q286" s="24"/>
    </row>
    <row r="287" spans="1:17" ht="22.5">
      <c r="A287" s="16" t="s">
        <v>16</v>
      </c>
      <c r="B287" s="17" t="s">
        <v>389</v>
      </c>
      <c r="C287" s="16" t="s">
        <v>103</v>
      </c>
      <c r="D287" s="16" t="s">
        <v>19</v>
      </c>
      <c r="E287" s="18" t="s">
        <v>390</v>
      </c>
      <c r="F287" s="19">
        <v>185500000</v>
      </c>
      <c r="G287" s="19">
        <v>111000000</v>
      </c>
      <c r="H287" s="19">
        <v>74500000</v>
      </c>
      <c r="I287" s="19">
        <v>111000000</v>
      </c>
      <c r="J287" s="19">
        <v>111000000</v>
      </c>
      <c r="K287" s="19">
        <v>111000000</v>
      </c>
      <c r="N287" s="33">
        <f t="shared" si="12"/>
        <v>0</v>
      </c>
      <c r="O287" s="33">
        <f t="shared" si="12"/>
        <v>0</v>
      </c>
      <c r="Q287" s="24"/>
    </row>
    <row r="288" spans="1:17" ht="22.5">
      <c r="A288" s="16" t="s">
        <v>16</v>
      </c>
      <c r="B288" s="17" t="s">
        <v>389</v>
      </c>
      <c r="C288" s="16" t="s">
        <v>71</v>
      </c>
      <c r="D288" s="16" t="s">
        <v>19</v>
      </c>
      <c r="E288" s="18" t="s">
        <v>390</v>
      </c>
      <c r="F288" s="19">
        <v>117500000</v>
      </c>
      <c r="G288" s="19">
        <v>87883120</v>
      </c>
      <c r="H288" s="19">
        <v>29616880</v>
      </c>
      <c r="I288" s="19">
        <v>87883120</v>
      </c>
      <c r="J288" s="19">
        <v>87883120</v>
      </c>
      <c r="K288" s="19">
        <v>87875520</v>
      </c>
      <c r="N288" s="33">
        <f t="shared" si="12"/>
        <v>0</v>
      </c>
      <c r="O288" s="33">
        <f t="shared" si="12"/>
        <v>7600</v>
      </c>
      <c r="Q288" s="24"/>
    </row>
    <row r="289" spans="1:17" ht="33.75">
      <c r="A289" s="16" t="s">
        <v>16</v>
      </c>
      <c r="B289" s="17" t="s">
        <v>391</v>
      </c>
      <c r="C289" s="16" t="s">
        <v>103</v>
      </c>
      <c r="D289" s="16" t="s">
        <v>19</v>
      </c>
      <c r="E289" s="18" t="s">
        <v>392</v>
      </c>
      <c r="F289" s="19">
        <v>170100000</v>
      </c>
      <c r="G289" s="19">
        <v>110194044.24</v>
      </c>
      <c r="H289" s="19">
        <v>59905955.76</v>
      </c>
      <c r="I289" s="19">
        <v>110194044.24</v>
      </c>
      <c r="J289" s="19">
        <v>110194044.24</v>
      </c>
      <c r="K289" s="19">
        <v>95216844.24</v>
      </c>
      <c r="N289" s="33">
        <f t="shared" si="12"/>
        <v>0</v>
      </c>
      <c r="O289" s="33">
        <f t="shared" si="12"/>
        <v>14977200</v>
      </c>
      <c r="Q289" s="24"/>
    </row>
    <row r="290" spans="1:17" ht="33.75">
      <c r="A290" s="16" t="s">
        <v>16</v>
      </c>
      <c r="B290" s="17" t="s">
        <v>391</v>
      </c>
      <c r="C290" s="16" t="s">
        <v>71</v>
      </c>
      <c r="D290" s="16" t="s">
        <v>19</v>
      </c>
      <c r="E290" s="18" t="s">
        <v>392</v>
      </c>
      <c r="F290" s="19">
        <v>315900000</v>
      </c>
      <c r="G290" s="19">
        <v>309660117.74</v>
      </c>
      <c r="H290" s="19">
        <v>6239882.26</v>
      </c>
      <c r="I290" s="19">
        <v>309660117.74</v>
      </c>
      <c r="J290" s="19">
        <v>309660117.74</v>
      </c>
      <c r="K290" s="19">
        <v>309660117.74</v>
      </c>
      <c r="N290" s="33">
        <f t="shared" si="12"/>
        <v>0</v>
      </c>
      <c r="O290" s="33">
        <f t="shared" si="12"/>
        <v>0</v>
      </c>
      <c r="Q290" s="24"/>
    </row>
    <row r="291" spans="1:17" ht="56.25">
      <c r="A291" s="16" t="s">
        <v>16</v>
      </c>
      <c r="B291" s="17" t="s">
        <v>393</v>
      </c>
      <c r="C291" s="16" t="s">
        <v>103</v>
      </c>
      <c r="D291" s="16" t="s">
        <v>19</v>
      </c>
      <c r="E291" s="18" t="s">
        <v>394</v>
      </c>
      <c r="F291" s="19">
        <v>283150000</v>
      </c>
      <c r="G291" s="19">
        <v>283150000</v>
      </c>
      <c r="H291" s="19">
        <v>0</v>
      </c>
      <c r="I291" s="19">
        <v>283150000</v>
      </c>
      <c r="J291" s="19">
        <v>283150000</v>
      </c>
      <c r="K291" s="19">
        <v>283150000</v>
      </c>
      <c r="N291" s="33">
        <f t="shared" si="12"/>
        <v>0</v>
      </c>
      <c r="O291" s="33">
        <f t="shared" si="12"/>
        <v>0</v>
      </c>
      <c r="Q291" s="24"/>
    </row>
    <row r="292" spans="1:17" ht="56.25">
      <c r="A292" s="16" t="s">
        <v>16</v>
      </c>
      <c r="B292" s="17" t="s">
        <v>393</v>
      </c>
      <c r="C292" s="16" t="s">
        <v>71</v>
      </c>
      <c r="D292" s="16" t="s">
        <v>19</v>
      </c>
      <c r="E292" s="18" t="s">
        <v>394</v>
      </c>
      <c r="F292" s="19">
        <v>525850000</v>
      </c>
      <c r="G292" s="19">
        <v>525850000</v>
      </c>
      <c r="H292" s="19">
        <v>0</v>
      </c>
      <c r="I292" s="19">
        <v>525850000</v>
      </c>
      <c r="J292" s="19">
        <v>375014000</v>
      </c>
      <c r="K292" s="19">
        <v>375014000</v>
      </c>
      <c r="N292" s="33">
        <f t="shared" si="12"/>
        <v>150836000</v>
      </c>
      <c r="O292" s="33">
        <f t="shared" si="12"/>
        <v>0</v>
      </c>
      <c r="Q292" s="24"/>
    </row>
    <row r="294" spans="5:15" s="10" customFormat="1" ht="12.75">
      <c r="E294" s="21" t="s">
        <v>177</v>
      </c>
      <c r="F294" s="20">
        <f>SUM(F275:F293)</f>
        <v>13211000000</v>
      </c>
      <c r="G294" s="20">
        <f>SUM(G275:G293)</f>
        <v>12774793546.150002</v>
      </c>
      <c r="H294" s="20">
        <f>SUM(H275:H293)</f>
        <v>436206453.84999996</v>
      </c>
      <c r="I294" s="20">
        <f>SUM(I275:I293)</f>
        <v>12774793513.337282</v>
      </c>
      <c r="J294" s="20">
        <f>SUM(J275:J293)</f>
        <v>12280017785.5892</v>
      </c>
      <c r="K294" s="20">
        <f>SUM(K275:K293)</f>
        <v>11085696012.5892</v>
      </c>
      <c r="N294" s="25">
        <f>SUM(N275:N293)</f>
        <v>494775727.7480826</v>
      </c>
      <c r="O294" s="25">
        <f>SUM(O275:O293)</f>
        <v>1194321773.0000002</v>
      </c>
    </row>
    <row r="297" spans="14:15" ht="12.75">
      <c r="N297" s="37" t="s">
        <v>399</v>
      </c>
      <c r="O297" s="37" t="s">
        <v>402</v>
      </c>
    </row>
    <row r="298" spans="5:15" ht="12.75" hidden="1">
      <c r="E298" s="27" t="s">
        <v>395</v>
      </c>
      <c r="F298" s="29">
        <f>SUM(F8)</f>
        <v>916757820</v>
      </c>
      <c r="G298" s="29">
        <f>SUM(G8)</f>
        <v>856627453.1099999</v>
      </c>
      <c r="H298" s="29">
        <f>SUM(H8)</f>
        <v>60130366.89</v>
      </c>
      <c r="I298" s="29">
        <f>SUM(I8)</f>
        <v>856627453.1099999</v>
      </c>
      <c r="J298" s="29">
        <f>SUM(J8)</f>
        <v>834909761.9000001</v>
      </c>
      <c r="K298" s="29">
        <f>SUM(K8)</f>
        <v>646101495.9000001</v>
      </c>
      <c r="N298" s="34">
        <f>SUM(N8,N164,N270,N294)</f>
        <v>4790274399.949353</v>
      </c>
      <c r="O298" s="34">
        <f>SUM(O8,O164,O270,O294)</f>
        <v>8880329804.312199</v>
      </c>
    </row>
    <row r="299" spans="5:11" ht="12.75" hidden="1">
      <c r="E299" s="27" t="s">
        <v>396</v>
      </c>
      <c r="F299" s="29">
        <f>SUM(F164)</f>
        <v>133131200978.00003</v>
      </c>
      <c r="G299" s="29">
        <f>SUM(G164)</f>
        <v>126264096953.65999</v>
      </c>
      <c r="H299" s="29">
        <f>SUM(H164)</f>
        <v>6867104024.339999</v>
      </c>
      <c r="I299" s="29">
        <f>SUM(I164)</f>
        <v>126242651318.78563</v>
      </c>
      <c r="J299" s="29">
        <f>SUM(J164)</f>
        <v>123347569704.21434</v>
      </c>
      <c r="K299" s="29">
        <f>SUM(K164)</f>
        <v>118763363717.90216</v>
      </c>
    </row>
    <row r="300" spans="5:11" ht="12.75" hidden="1">
      <c r="E300" s="27" t="s">
        <v>397</v>
      </c>
      <c r="F300" s="29">
        <f>SUM(F270)</f>
        <v>45241230994</v>
      </c>
      <c r="G300" s="29">
        <f>SUM(G270)</f>
        <v>43779201064.25</v>
      </c>
      <c r="H300" s="29">
        <f>SUM(H270)</f>
        <v>1462029929.75</v>
      </c>
      <c r="I300" s="29">
        <f>SUM(I270)</f>
        <v>43779201062.77255</v>
      </c>
      <c r="J300" s="29">
        <f>SUM(J270)</f>
        <v>42403801869.64604</v>
      </c>
      <c r="K300" s="29">
        <f>SUM(K270)</f>
        <v>39868424622.64604</v>
      </c>
    </row>
    <row r="301" spans="5:11" ht="12.75" hidden="1">
      <c r="E301" s="27" t="s">
        <v>398</v>
      </c>
      <c r="F301" s="29">
        <f>SUM(F294)</f>
        <v>13211000000</v>
      </c>
      <c r="G301" s="29">
        <f>SUM(G294)</f>
        <v>12774793546.150002</v>
      </c>
      <c r="H301" s="29">
        <f>SUM(H294)</f>
        <v>436206453.84999996</v>
      </c>
      <c r="I301" s="29">
        <f>SUM(I294)</f>
        <v>12774793513.337282</v>
      </c>
      <c r="J301" s="29">
        <f>SUM(J294)</f>
        <v>12280017785.5892</v>
      </c>
      <c r="K301" s="29">
        <f>SUM(K294)</f>
        <v>11085696012.5892</v>
      </c>
    </row>
    <row r="302" spans="5:11" s="10" customFormat="1" ht="15" hidden="1">
      <c r="E302" s="28" t="s">
        <v>177</v>
      </c>
      <c r="F302" s="30">
        <f>SUM(F298:F301)</f>
        <v>192500189792.00003</v>
      </c>
      <c r="G302" s="30">
        <f>SUM(G298:G301)</f>
        <v>183674719017.16998</v>
      </c>
      <c r="H302" s="30">
        <f>SUM(H298:H301)</f>
        <v>8825470774.83</v>
      </c>
      <c r="I302" s="30">
        <f>SUM(I298:I301)</f>
        <v>183653273348.00546</v>
      </c>
      <c r="J302" s="30">
        <f>SUM(J298:J301)</f>
        <v>178866299121.34958</v>
      </c>
      <c r="K302" s="30">
        <f>SUM(K298:K301)</f>
        <v>170363585849.03738</v>
      </c>
    </row>
  </sheetData>
  <sheetProtection/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2012-01-23T13:46:51Z</dcterms:created>
  <dcterms:modified xsi:type="dcterms:W3CDTF">2012-01-23T13:52:54Z</dcterms:modified>
  <cp:category/>
  <cp:version/>
  <cp:contentType/>
  <cp:contentStatus/>
</cp:coreProperties>
</file>